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23250" windowHeight="12930"/>
  </bookViews>
  <sheets>
    <sheet name="H28" sheetId="12" r:id="rId1"/>
  </sheets>
  <externalReferences>
    <externalReference r:id="rId2"/>
  </externalReferences>
  <definedNames>
    <definedName name="OLE_LINK2" localSheetId="0">'H28'!#REF!</definedName>
    <definedName name="_xlnm.Print_Area" localSheetId="0">'H28'!$A$1:$O$13</definedName>
    <definedName name="_xlnm.Print_Titles" localSheetId="0">'H28'!$1:$1</definedName>
  </definedNames>
  <calcPr calcId="145621"/>
</workbook>
</file>

<file path=xl/calcChain.xml><?xml version="1.0" encoding="utf-8"?>
<calcChain xmlns="http://schemas.openxmlformats.org/spreadsheetml/2006/main">
  <c r="B10" i="12" l="1"/>
  <c r="J25" i="12"/>
  <c r="J21" i="12"/>
  <c r="J14" i="12"/>
  <c r="J9" i="12" l="1"/>
  <c r="C10" i="12"/>
</calcChain>
</file>

<file path=xl/sharedStrings.xml><?xml version="1.0" encoding="utf-8"?>
<sst xmlns="http://schemas.openxmlformats.org/spreadsheetml/2006/main" count="54" uniqueCount="36">
  <si>
    <t>契約日</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</si>
  <si>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</si>
  <si>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</si>
  <si>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</si>
  <si>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</si>
  <si>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</si>
  <si>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予定価格</t>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</si>
  <si>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</si>
  <si>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</si>
  <si>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理事長　魚本健人</t>
    <rPh sb="0" eb="3">
      <t>リジチョウ</t>
    </rPh>
    <phoneticPr fontId="3"/>
  </si>
  <si>
    <t>～</t>
    <phoneticPr fontId="3"/>
  </si>
  <si>
    <t>茨城県つくば市南原１番地６</t>
    <rPh sb="0" eb="3">
      <t>イバラキケン</t>
    </rPh>
    <rPh sb="6" eb="7">
      <t>シ</t>
    </rPh>
    <rPh sb="7" eb="9">
      <t>ミナミハラ</t>
    </rPh>
    <rPh sb="10" eb="12">
      <t>バンチ</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</si>
  <si>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</si>
  <si>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土木コンサル</t>
  </si>
  <si>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</si>
  <si>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</si>
  <si>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契約職　独立行政法人土木研究所</t>
    <rPh sb="0" eb="3">
      <t>ケイヤクショク</t>
    </rPh>
    <rPh sb="4" eb="6">
      <t>ドクリツ</t>
    </rPh>
    <rPh sb="6" eb="8">
      <t>ギョウセイ</t>
    </rPh>
    <rPh sb="8" eb="10">
      <t>ホウジン</t>
    </rPh>
    <rPh sb="10" eb="12">
      <t>ドボク</t>
    </rPh>
    <rPh sb="12" eb="15">
      <t>ケンキュウショ</t>
    </rPh>
    <phoneticPr fontId="3"/>
  </si>
  <si>
    <t>土木コンサル</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</si>
  <si>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</si>
  <si>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</si>
  <si>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</si>
  <si>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</si>
  <si>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t>
  </si>
  <si>
    <t>パシフィックコンサルタンツ（株）  茨城事務所</t>
  </si>
  <si>
    <t>茨城県水戸市桜川一丁目１番２５号</t>
  </si>
  <si>
    <t>トンネル工事現場における道路陥没に関する調査・検討委員会運営補助業務</t>
    <phoneticPr fontId="2"/>
  </si>
  <si>
    <t>随意契約に係る情報の公表（業務）</t>
    <rPh sb="0" eb="2">
      <t>ズイイ</t>
    </rPh>
    <rPh sb="2" eb="4">
      <t>ケイヤク</t>
    </rPh>
    <rPh sb="13" eb="15">
      <t>ギョウム</t>
    </rPh>
    <phoneticPr fontId="3"/>
  </si>
  <si>
    <t>　本業務は、平成28年11月8日に発生した福岡市交通局地下鉄七隈線延伸工事現場における道路陥没に関する原因究明について、福岡市から委託を受け設置する委員会の運営業務の補助を行うものである。
　福岡市が国土交通省に対して第三者による原因究明を要請し、その要請をうけ、土木研究所において原因究明の委員会を設置することとなった。当該道路陥没の原因は明らかでないため、福岡市民の人命に重大な影響を及ぼす2次災害が発生する可能性が考えられ、再発防止は緊急を要する。さらに、原因究明は、福岡市が再発を予防しながら対策工事等を実施するために重要である。従って、委員会運営は、遅滞なく速やかに行うことが肝要であり、なおかつ、実績豊富な民間会社に委託することが最適である。また、委託する民間会社の要件としては、都市部の鉄道トンネル工事に関連した技術を熟知していること、及び、専門家である委員と連絡して委員会資料を作成する能力を有すること、中立性を保つため当該工事と関係がないこと、これら三条件を満たす者であることが必要となる。
　以上のことから、契約の相手方は当該道路陥没にかかる鉄道トンネル工事の設計や施工に関係せず、かつ、都市部における鉄道トンネルの設計業務の実績を有する者を客観的証拠に基づいて選定するものとした。
　左記業者は、当該工事と関係ない中立性を有し、都市部の鉄道トンネル工事に関連した技術に熟知している上、今回の原因究明に必要となる「鉄道トンネル」及び「都市トンネル」に係る業務を同一業務内で実施した実績（ノウハウ）を有する唯一の業者である（業務実績情報システム（テクリス）より）。
　本業務は、社会的要請により道路陥没の原因究明を緊急に行うことが求められ、かつ、市民の人命に重大な影響が生じることから遅滞ない委員会運営を行う必要がある非常緊急の場合であり、競争に付しては契約の目的が達成できないと認められることから、国立研究開発法人土木研究所会計規程第52条第4項第2号及び国立研究開発法人土木研究所契約事務取扱細則第26条第2項により左記業者と随意契約するものである。</t>
    <rPh sb="553" eb="555">
      <t>サキ</t>
    </rPh>
    <rPh sb="869" eb="871">
      <t>サキ</t>
    </rPh>
    <phoneticPr fontId="2"/>
  </si>
  <si>
    <t>東京都内、福岡市内及び任意</t>
  </si>
  <si>
    <t>8013401001509</t>
    <phoneticPr fontId="2"/>
  </si>
  <si>
    <t>腐食欠損の生じた鋼トラス橋の耐荷性能に関する解析業務</t>
    <phoneticPr fontId="2"/>
  </si>
  <si>
    <t>任意</t>
    <phoneticPr fontId="2"/>
  </si>
  <si>
    <t>大日本コンサルタント（株）  関東支社</t>
    <phoneticPr fontId="2"/>
  </si>
  <si>
    <t>埼玉県さいたま市中央区新都心11番地2</t>
    <phoneticPr fontId="2"/>
  </si>
  <si>
    <t>8013301006938</t>
    <phoneticPr fontId="12"/>
  </si>
  <si>
    <t xml:space="preserve">本業務は、鋼道路橋のトラス格点部の耐荷力評価式を提案するために、代表的な腐食損傷形態の生じた格点部および健全な状態での格点部を対象とした耐荷性能に関する解析的検討を行い、結果のとりまとめを行うものである。
本業務の実施に当たっては、トラス格点の耐荷力評価が可能な解析モデルの作成方法、解析モデル上での腐食による断面欠損のモデル化の方法を検討できる能力等が必要であり、これらが業務の成果に密接に関係することから、簡易公募型プロポーザル方式により公募を行った。
その結果、上記業者は、説明書を交付した４者のうち、本業務に参加表明し、業務実施条件を満たし技術提案を行った唯一の業者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１号及び国立研究開発法人土木研究所契約事務取扱細則第２６条第１項第二号ホの規定により随意契約を行う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</si>
</sst>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8" formatCode="[$-411]gggee&quot;年&quot;mm&quot;月&quot;dd&quot;日&quot;"/>
    <numFmt numFmtId="179" formatCode="0.0%"/>
    <numFmt numFmtId="180" formatCode="#,##0_);\(#,##0\)"/>
    <numFmt numFmtId="181" formatCode="_(* #,##0_);_(* \(#,##0\);_(* &quot;-&quot;_);_(@_)"/>
  </numFmts>
  <fonts count="14">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9"/>
      <name val="ＭＳ ゴシック"/>
      <family val="3"/>
      <charset val="128"/>
    </font>
    <font>
      <sz val="6"/>
      <name val="ＭＳ Ｐゴシック"/>
      <family val="2"/>
      <charset val="128"/>
      <scheme val="minor"/>
    </font>
    <font>
      <sz val="10"/>
      <color theme="1"/>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theme="0" tint="-0.14999847407452621"/>
        <bgColor indexed="0"/>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1" fontId="8" fillId="2" borderId="0" applyFont="0" applyFill="0" applyBorder="0" applyAlignment="0" applyProtection="0"/>
    <xf numFmtId="0" fontId="9" fillId="2" borderId="0"/>
    <xf numFmtId="0" fontId="9" fillId="2" borderId="0"/>
  </cellStyleXfs>
  <cellXfs count="67">
    <xf numFmtId="0" fontId="0" fillId="0" borderId="0" xfId="0"/>
    <xf numFmtId="0" fontId="6" fillId="2" borderId="0" xfId="3" applyFont="1"/>
    <xf numFmtId="178" fontId="7" fillId="2" borderId="6" xfId="3" applyNumberFormat="1" applyFont="1" applyFill="1" applyBorder="1" applyAlignment="1">
      <alignment horizontal="center" vertical="center" wrapText="1"/>
    </xf>
    <xf numFmtId="178" fontId="7" fillId="2" borderId="6" xfId="3" applyNumberFormat="1" applyFont="1" applyFill="1" applyBorder="1" applyAlignment="1">
      <alignment horizontal="left" vertical="center" wrapText="1"/>
    </xf>
    <xf numFmtId="179" fontId="7" fillId="2" borderId="6" xfId="3" applyNumberFormat="1" applyFont="1" applyFill="1" applyBorder="1" applyAlignment="1">
      <alignment horizontal="center" vertical="center" wrapText="1"/>
    </xf>
    <xf numFmtId="178" fontId="7" fillId="2" borderId="7" xfId="3"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178" fontId="7" fillId="2" borderId="0" xfId="3" applyNumberFormat="1" applyFont="1" applyFill="1" applyBorder="1" applyAlignment="1">
      <alignment horizontal="center" vertical="center" wrapText="1"/>
    </xf>
    <xf numFmtId="0" fontId="7" fillId="2" borderId="9" xfId="3" applyFont="1" applyFill="1" applyBorder="1" applyAlignment="1">
      <alignment vertical="center" wrapText="1"/>
    </xf>
    <xf numFmtId="0" fontId="7" fillId="2" borderId="2" xfId="3" applyFont="1" applyFill="1" applyBorder="1" applyAlignment="1">
      <alignment vertical="center" wrapText="1"/>
    </xf>
    <xf numFmtId="0" fontId="7" fillId="2" borderId="6" xfId="3" applyFont="1" applyBorder="1" applyAlignment="1">
      <alignment vertical="center"/>
    </xf>
    <xf numFmtId="0" fontId="7" fillId="2" borderId="0" xfId="3" applyFont="1" applyAlignment="1">
      <alignment vertical="center"/>
    </xf>
    <xf numFmtId="0" fontId="7" fillId="2" borderId="8" xfId="3" applyFont="1" applyBorder="1" applyAlignment="1">
      <alignment vertical="center"/>
    </xf>
    <xf numFmtId="0" fontId="7" fillId="2" borderId="2" xfId="3" applyFont="1" applyBorder="1" applyAlignment="1">
      <alignment vertical="center"/>
    </xf>
    <xf numFmtId="0" fontId="7" fillId="2" borderId="3" xfId="3" applyFont="1" applyFill="1" applyBorder="1" applyAlignment="1">
      <alignment vertical="center" wrapText="1"/>
    </xf>
    <xf numFmtId="178" fontId="7" fillId="2" borderId="3" xfId="3" applyNumberFormat="1" applyFont="1" applyFill="1" applyBorder="1" applyAlignment="1">
      <alignment horizontal="center" vertical="center" wrapText="1"/>
    </xf>
    <xf numFmtId="178" fontId="7" fillId="2" borderId="8" xfId="3" applyNumberFormat="1" applyFont="1" applyFill="1" applyBorder="1" applyAlignment="1">
      <alignment vertical="center" wrapText="1"/>
    </xf>
    <xf numFmtId="179" fontId="7" fillId="2" borderId="8" xfId="3" applyNumberFormat="1" applyFont="1" applyFill="1" applyBorder="1" applyAlignment="1">
      <alignment horizontal="center" vertical="center" wrapText="1"/>
    </xf>
    <xf numFmtId="178" fontId="7" fillId="2" borderId="2" xfId="3" applyNumberFormat="1" applyFont="1" applyFill="1" applyBorder="1" applyAlignment="1">
      <alignment vertical="center" wrapText="1"/>
    </xf>
    <xf numFmtId="49" fontId="7" fillId="2" borderId="6" xfId="3" applyNumberFormat="1" applyFont="1" applyFill="1" applyBorder="1" applyAlignment="1">
      <alignment horizontal="right" vertical="center" wrapText="1"/>
    </xf>
    <xf numFmtId="0" fontId="7" fillId="2" borderId="0" xfId="3" applyFont="1" applyBorder="1" applyAlignment="1">
      <alignment vertical="center"/>
    </xf>
    <xf numFmtId="178" fontId="7" fillId="2" borderId="8" xfId="3" applyNumberFormat="1" applyFont="1" applyFill="1" applyBorder="1" applyAlignment="1">
      <alignment horizontal="center" vertical="center"/>
    </xf>
    <xf numFmtId="180" fontId="7" fillId="2" borderId="8" xfId="3" applyNumberFormat="1" applyFont="1" applyFill="1" applyBorder="1" applyAlignment="1">
      <alignment horizontal="center" vertical="center"/>
    </xf>
    <xf numFmtId="49" fontId="7" fillId="2" borderId="8" xfId="3" applyNumberFormat="1" applyFont="1" applyFill="1" applyBorder="1" applyAlignment="1">
      <alignment horizontal="right" vertical="center" wrapText="1"/>
    </xf>
    <xf numFmtId="178" fontId="7" fillId="2" borderId="7" xfId="3" applyNumberFormat="1" applyFont="1" applyFill="1" applyBorder="1" applyAlignment="1">
      <alignment horizontal="left" vertical="center" wrapText="1"/>
    </xf>
    <xf numFmtId="178" fontId="7" fillId="2" borderId="2" xfId="3" applyNumberFormat="1" applyFont="1" applyFill="1" applyBorder="1" applyAlignment="1">
      <alignment horizontal="center" vertical="center"/>
    </xf>
    <xf numFmtId="180" fontId="7" fillId="2" borderId="2" xfId="3" applyNumberFormat="1" applyFont="1" applyFill="1" applyBorder="1" applyAlignment="1">
      <alignment horizontal="center" vertical="center"/>
    </xf>
    <xf numFmtId="49" fontId="7" fillId="2" borderId="2" xfId="3" applyNumberFormat="1" applyFont="1" applyFill="1" applyBorder="1" applyAlignment="1">
      <alignment horizontal="right" vertical="center" wrapText="1"/>
    </xf>
    <xf numFmtId="178" fontId="7" fillId="2" borderId="6" xfId="3" applyNumberFormat="1" applyFont="1" applyFill="1" applyBorder="1" applyAlignment="1">
      <alignment horizontal="center" vertical="center"/>
    </xf>
    <xf numFmtId="0" fontId="7" fillId="2" borderId="6" xfId="3" applyFont="1" applyFill="1" applyBorder="1" applyAlignment="1">
      <alignment vertical="center" wrapText="1"/>
    </xf>
    <xf numFmtId="180" fontId="7" fillId="2" borderId="6" xfId="3" applyNumberFormat="1" applyFont="1" applyFill="1" applyBorder="1" applyAlignment="1">
      <alignment horizontal="center" vertical="center"/>
    </xf>
    <xf numFmtId="0" fontId="7" fillId="2" borderId="0" xfId="3" applyFont="1"/>
    <xf numFmtId="0" fontId="7" fillId="2" borderId="6" xfId="3" applyFont="1" applyBorder="1" applyAlignment="1">
      <alignment vertical="center" shrinkToFit="1"/>
    </xf>
    <xf numFmtId="49" fontId="7" fillId="2" borderId="8" xfId="3" applyNumberFormat="1" applyFont="1" applyFill="1" applyBorder="1" applyAlignment="1">
      <alignment vertical="center" wrapText="1"/>
    </xf>
    <xf numFmtId="176" fontId="7" fillId="2" borderId="6" xfId="3" applyNumberFormat="1" applyFont="1" applyFill="1" applyBorder="1" applyAlignment="1">
      <alignment horizontal="center" vertical="center" shrinkToFit="1"/>
    </xf>
    <xf numFmtId="0" fontId="10" fillId="0" borderId="0" xfId="0" applyFont="1" applyAlignment="1">
      <alignment vertical="center"/>
    </xf>
    <xf numFmtId="49" fontId="11" fillId="3" borderId="1" xfId="0" applyNumberFormat="1" applyFont="1" applyFill="1" applyBorder="1" applyAlignment="1">
      <alignment horizontal="center" vertical="center" wrapText="1"/>
    </xf>
    <xf numFmtId="0" fontId="7" fillId="2" borderId="7" xfId="3" applyFont="1" applyFill="1" applyBorder="1" applyAlignment="1">
      <alignment vertical="center" wrapText="1"/>
    </xf>
    <xf numFmtId="0" fontId="7" fillId="2" borderId="0" xfId="3" applyFont="1" applyFill="1" applyBorder="1" applyAlignment="1">
      <alignment vertical="center" wrapText="1"/>
    </xf>
    <xf numFmtId="0" fontId="7" fillId="2" borderId="8" xfId="3" applyFont="1" applyFill="1" applyBorder="1" applyAlignment="1">
      <alignment vertical="center" wrapText="1"/>
    </xf>
    <xf numFmtId="49" fontId="13" fillId="0" borderId="8" xfId="0" applyNumberFormat="1" applyFont="1" applyBorder="1" applyAlignment="1">
      <alignment horizontal="left" vertical="center"/>
    </xf>
    <xf numFmtId="0" fontId="7" fillId="2" borderId="7" xfId="3" applyFont="1" applyFill="1" applyBorder="1" applyAlignment="1">
      <alignment vertical="center" wrapText="1"/>
    </xf>
    <xf numFmtId="0" fontId="7" fillId="2" borderId="0" xfId="3" applyFont="1" applyFill="1" applyBorder="1" applyAlignment="1">
      <alignment vertical="center" wrapText="1"/>
    </xf>
    <xf numFmtId="0" fontId="5" fillId="2" borderId="3" xfId="3" applyFont="1" applyBorder="1" applyAlignment="1">
      <alignment horizontal="center" vertical="center"/>
    </xf>
    <xf numFmtId="0" fontId="7" fillId="2" borderId="4" xfId="3" applyFont="1" applyFill="1" applyBorder="1" applyAlignment="1">
      <alignment vertical="center" wrapText="1"/>
    </xf>
    <xf numFmtId="49" fontId="10" fillId="3" borderId="6"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xf>
    <xf numFmtId="49" fontId="10" fillId="3" borderId="5"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2" borderId="0" xfId="3" applyFont="1" applyBorder="1" applyAlignment="1">
      <alignment vertical="center" wrapText="1"/>
    </xf>
    <xf numFmtId="0" fontId="7" fillId="2" borderId="6" xfId="3" applyFont="1" applyBorder="1" applyAlignment="1">
      <alignment vertical="top" wrapText="1"/>
    </xf>
    <xf numFmtId="0" fontId="7" fillId="2" borderId="8" xfId="3" applyFont="1" applyBorder="1" applyAlignment="1">
      <alignment vertical="top" wrapText="1"/>
    </xf>
    <xf numFmtId="0" fontId="7" fillId="2" borderId="2" xfId="3" applyFont="1" applyBorder="1" applyAlignment="1">
      <alignment vertical="top" wrapText="1"/>
    </xf>
    <xf numFmtId="0" fontId="7" fillId="2" borderId="5" xfId="3" applyFont="1" applyBorder="1" applyAlignment="1">
      <alignment vertical="center" wrapText="1"/>
    </xf>
    <xf numFmtId="0" fontId="6" fillId="2" borderId="0" xfId="3" applyFont="1" applyAlignment="1">
      <alignment vertical="center" wrapText="1"/>
    </xf>
    <xf numFmtId="0" fontId="6" fillId="2" borderId="10" xfId="3" applyFont="1" applyBorder="1" applyAlignment="1">
      <alignment vertical="center" wrapText="1"/>
    </xf>
    <xf numFmtId="0" fontId="7" fillId="2" borderId="10" xfId="3" applyFont="1" applyFill="1" applyBorder="1" applyAlignment="1">
      <alignment vertical="center" wrapText="1"/>
    </xf>
    <xf numFmtId="0" fontId="7" fillId="2" borderId="10" xfId="3" applyFont="1" applyBorder="1" applyAlignment="1">
      <alignment vertical="top"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7&#22865;&#32004;&#12471;&#12473;&#12486;&#12512;/100&#19975;&#20197;&#19978;/&#22865;&#32004;&#24773;&#22577;&#20844;&#34920;/&#20844;&#34920;27.4/&#12304;&#20316;&#26989;&#29992;&#12305;&#20837;&#26413;&#32080;&#26524;&#20844;&#34920;_H27&#24180;&#24230;&#65288;4&#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競争"/>
      <sheetName val="契約情報（HP）_期間指定（契約台帳Ｎｏ入り）"/>
      <sheetName val="工事(競争)"/>
      <sheetName val="業務（競争）"/>
      <sheetName val="物品（競争）"/>
      <sheetName val="業務（随契）"/>
      <sheetName val="物品（随契）"/>
    </sheetNames>
    <sheetDataSet>
      <sheetData sheetId="0"/>
      <sheetData sheetId="1">
        <row r="1">
          <cell r="A1" t="str">
            <v>業務</v>
          </cell>
          <cell r="B1" t="str">
            <v>件名</v>
          </cell>
          <cell r="C1" t="str">
            <v>工事又は納入場所</v>
          </cell>
          <cell r="D1" t="str">
            <v>工期自</v>
          </cell>
          <cell r="E1" t="str">
            <v>工期至</v>
          </cell>
          <cell r="F1" t="str">
            <v>契約日</v>
          </cell>
          <cell r="G1" t="str">
            <v>契約の相手方</v>
          </cell>
          <cell r="H1" t="str">
            <v>住所</v>
          </cell>
          <cell r="I1" t="str">
            <v>契約種別</v>
          </cell>
          <cell r="J1" t="str">
            <v>予定価格</v>
          </cell>
          <cell r="K1" t="str">
            <v>契約金額</v>
          </cell>
        </row>
        <row r="2">
          <cell r="A2" t="str">
            <v>役務</v>
          </cell>
          <cell r="B2" t="str">
            <v>下水汚泥等の嫌気性消化反応器運転管理等業務</v>
          </cell>
          <cell r="C2" t="str">
            <v>国総研
水質水文共同実験棟及び任意</v>
          </cell>
          <cell r="D2">
            <v>42095</v>
          </cell>
          <cell r="E2">
            <v>42460</v>
          </cell>
          <cell r="F2">
            <v>42095</v>
          </cell>
          <cell r="G2" t="str">
            <v>新日本環境調査（株）</v>
          </cell>
          <cell r="H2" t="str">
            <v>東京都世田谷区駒沢３－１５－１</v>
          </cell>
          <cell r="I2" t="str">
            <v>一般競争</v>
          </cell>
          <cell r="J2">
            <v>9547200</v>
          </cell>
          <cell r="K2">
            <v>7538400</v>
          </cell>
        </row>
        <row r="3">
          <cell r="A3" t="str">
            <v>役務</v>
          </cell>
          <cell r="B3" t="str">
            <v>独立行政法人会計システム運用支援業務</v>
          </cell>
          <cell r="C3" t="str">
            <v>国立研究開発法人土木研究所及び任意</v>
          </cell>
          <cell r="D3">
            <v>42095</v>
          </cell>
          <cell r="E3">
            <v>42460</v>
          </cell>
          <cell r="F3">
            <v>42095</v>
          </cell>
          <cell r="G3" t="str">
            <v>（株）ＮＴＴデータ・アイ</v>
          </cell>
          <cell r="H3" t="str">
            <v>東京都新宿区揚場町１－１８</v>
          </cell>
          <cell r="I3" t="str">
            <v>随契</v>
          </cell>
          <cell r="J3">
            <v>9309600</v>
          </cell>
          <cell r="K3">
            <v>8856000</v>
          </cell>
        </row>
        <row r="4">
          <cell r="A4" t="str">
            <v>役務</v>
          </cell>
          <cell r="B4" t="str">
            <v>Ｈ２７土木研究所（つくば）実験設備保守点検業務</v>
          </cell>
          <cell r="C4" t="str">
            <v>国立研究開発法人土木研究所</v>
          </cell>
          <cell r="D4">
            <v>42095</v>
          </cell>
          <cell r="E4">
            <v>42460</v>
          </cell>
          <cell r="F4">
            <v>42095</v>
          </cell>
          <cell r="G4" t="str">
            <v>一般財団法人土木研究センター</v>
          </cell>
          <cell r="H4" t="str">
            <v>東京都台東区台東１丁目６番４号</v>
          </cell>
          <cell r="I4" t="str">
            <v>一般競争</v>
          </cell>
          <cell r="J4">
            <v>34830000</v>
          </cell>
          <cell r="K4">
            <v>34560000</v>
          </cell>
        </row>
        <row r="5">
          <cell r="A5" t="str">
            <v>役務</v>
          </cell>
          <cell r="B5" t="str">
            <v>Ｈ２７土木研究所（つくば）クレーン設備保守点検業務</v>
          </cell>
          <cell r="C5" t="str">
            <v>国立研究開発法人土木研究所ほか１か所</v>
          </cell>
          <cell r="D5">
            <v>42095</v>
          </cell>
          <cell r="E5">
            <v>42460</v>
          </cell>
          <cell r="F5">
            <v>42095</v>
          </cell>
          <cell r="G5" t="str">
            <v>一般財団法人土木研究センター</v>
          </cell>
          <cell r="H5" t="str">
            <v>東京都台東区台東１丁目６番４号</v>
          </cell>
          <cell r="I5" t="str">
            <v>一般競争</v>
          </cell>
          <cell r="J5">
            <v>11336490</v>
          </cell>
          <cell r="K5">
            <v>8424000</v>
          </cell>
        </row>
        <row r="6">
          <cell r="A6" t="str">
            <v>役務</v>
          </cell>
          <cell r="B6" t="str">
            <v>平成２７年度湖北総合実験施設の運転管理業務</v>
          </cell>
          <cell r="C6" t="str">
            <v>茨城県霞ヶ浦浄化センター内湖北総合実験施設</v>
          </cell>
          <cell r="D6">
            <v>42095</v>
          </cell>
          <cell r="E6">
            <v>42460</v>
          </cell>
          <cell r="F6">
            <v>42095</v>
          </cell>
          <cell r="G6" t="str">
            <v>（株）クリタス</v>
          </cell>
          <cell r="H6" t="str">
            <v>東京都豊島区南池袋１丁目１１番２２号</v>
          </cell>
          <cell r="I6" t="str">
            <v>一般競争</v>
          </cell>
          <cell r="J6">
            <v>8607600</v>
          </cell>
          <cell r="K6">
            <v>7776000</v>
          </cell>
        </row>
        <row r="7">
          <cell r="A7" t="str">
            <v>役務</v>
          </cell>
          <cell r="B7" t="str">
            <v>平成２７年度ファイアーウォール装置運転監視業務</v>
          </cell>
          <cell r="C7" t="str">
            <v>国立研究開発法人土木研究所及び任意</v>
          </cell>
          <cell r="D7">
            <v>42095</v>
          </cell>
          <cell r="E7">
            <v>42460</v>
          </cell>
          <cell r="F7">
            <v>42095</v>
          </cell>
          <cell r="G7" t="str">
            <v>（株）アズジェント</v>
          </cell>
          <cell r="H7" t="str">
            <v>東京都中央区明石町6番4号</v>
          </cell>
          <cell r="I7" t="str">
            <v>一般競争</v>
          </cell>
          <cell r="J7">
            <v>4743360</v>
          </cell>
          <cell r="K7">
            <v>2414880</v>
          </cell>
        </row>
        <row r="8">
          <cell r="A8" t="str">
            <v>役務</v>
          </cell>
          <cell r="B8" t="str">
            <v>平成２６年度消費税申告書作成業務</v>
          </cell>
          <cell r="C8" t="str">
            <v>国立研究開発法人土木研究所（つくば）及び任意</v>
          </cell>
          <cell r="D8">
            <v>42095</v>
          </cell>
          <cell r="E8">
            <v>42185</v>
          </cell>
          <cell r="F8">
            <v>42095</v>
          </cell>
          <cell r="G8" t="str">
            <v>深谷康祐税理士事務所</v>
          </cell>
          <cell r="H8" t="str">
            <v>千葉県千葉市中央区末広3丁目17番14号サンライズ末広306</v>
          </cell>
          <cell r="I8" t="str">
            <v>一般競争</v>
          </cell>
          <cell r="J8">
            <v>1115999</v>
          </cell>
          <cell r="K8">
            <v>594000</v>
          </cell>
        </row>
        <row r="9">
          <cell r="A9" t="str">
            <v>物品</v>
          </cell>
          <cell r="B9" t="str">
            <v>GISソフトウエア保守ライセンス購入</v>
          </cell>
          <cell r="C9" t="str">
            <v>土木研究所　河川生態チーム</v>
          </cell>
          <cell r="D9">
            <v>42096</v>
          </cell>
          <cell r="E9">
            <v>42125</v>
          </cell>
          <cell r="F9">
            <v>42095</v>
          </cell>
          <cell r="G9" t="str">
            <v>(株)エヌ・ティ・ティ・データCCS</v>
          </cell>
          <cell r="H9" t="str">
            <v>東京都江東区亀戸6-41-10</v>
          </cell>
          <cell r="I9" t="str">
            <v>一般競争</v>
          </cell>
          <cell r="J9">
            <v>1596240</v>
          </cell>
          <cell r="K9">
            <v>1436400</v>
          </cell>
        </row>
        <row r="10">
          <cell r="A10" t="str">
            <v>物品</v>
          </cell>
          <cell r="B10" t="str">
            <v>平成27年度ＧＩＳソフトウエア保守ライセンス購入</v>
          </cell>
          <cell r="C10" t="str">
            <v>土木研究所　土砂管理グループ　火山・土石流チーム</v>
          </cell>
          <cell r="D10">
            <v>42096</v>
          </cell>
          <cell r="E10">
            <v>42104</v>
          </cell>
          <cell r="F10">
            <v>42095</v>
          </cell>
          <cell r="G10" t="str">
            <v>(株)エヌ・ティ・ティ・データCCS</v>
          </cell>
          <cell r="H10" t="str">
            <v>東京都江東区亀戸6-41-10</v>
          </cell>
          <cell r="I10" t="str">
            <v>一般競争</v>
          </cell>
          <cell r="J10">
            <v>2516940</v>
          </cell>
          <cell r="K10">
            <v>2149200</v>
          </cell>
        </row>
        <row r="11">
          <cell r="A11" t="str">
            <v>役務</v>
          </cell>
          <cell r="B11" t="str">
            <v>電気・通信配線及び壁面温度監視システム設置業務</v>
          </cell>
          <cell r="C11" t="str">
            <v>国立研究開発法人土木研究所土工管理実験場</v>
          </cell>
          <cell r="D11">
            <v>42104</v>
          </cell>
          <cell r="E11">
            <v>42133</v>
          </cell>
          <cell r="F11">
            <v>42103</v>
          </cell>
          <cell r="G11" t="str">
            <v>（株）ミワ電気</v>
          </cell>
          <cell r="H11" t="str">
            <v>茨城県筑西市折本564番地</v>
          </cell>
          <cell r="I11" t="str">
            <v>一般競争</v>
          </cell>
          <cell r="J11">
            <v>1060199</v>
          </cell>
          <cell r="K11">
            <v>1036800</v>
          </cell>
        </row>
        <row r="12">
          <cell r="A12" t="str">
            <v>役務</v>
          </cell>
          <cell r="B12" t="str">
            <v>疲労試験機等設置業務</v>
          </cell>
          <cell r="C12" t="str">
            <v>国立研究開発法人土木研究所構造物実験施設内</v>
          </cell>
          <cell r="D12">
            <v>42104</v>
          </cell>
          <cell r="E12">
            <v>42160</v>
          </cell>
          <cell r="F12">
            <v>42103</v>
          </cell>
          <cell r="G12" t="str">
            <v>（株）共和技研</v>
          </cell>
          <cell r="H12" t="str">
            <v>千葉県柏市東1丁目2番5号</v>
          </cell>
          <cell r="I12" t="str">
            <v>一般競争</v>
          </cell>
          <cell r="J12">
            <v>3618000</v>
          </cell>
          <cell r="K12">
            <v>777600</v>
          </cell>
        </row>
        <row r="13">
          <cell r="A13" t="str">
            <v>コンサル</v>
          </cell>
          <cell r="B13" t="str">
            <v>軸力変動を受ける鋼製部材の正負交番載荷実験業務</v>
          </cell>
          <cell r="C13" t="str">
            <v>国立研究開発法人土木研究所構造物実験施設内</v>
          </cell>
          <cell r="D13">
            <v>42104</v>
          </cell>
          <cell r="E13">
            <v>42174</v>
          </cell>
          <cell r="F13">
            <v>42103</v>
          </cell>
          <cell r="G13" t="str">
            <v>（株）フジケンエンジニアリング</v>
          </cell>
          <cell r="H13" t="str">
            <v>東京都渋谷区千駄ヶ谷５丁目１３番７号</v>
          </cell>
          <cell r="I13" t="str">
            <v>一般競争</v>
          </cell>
          <cell r="J13">
            <v>2473200</v>
          </cell>
          <cell r="K13">
            <v>1674000</v>
          </cell>
        </row>
        <row r="14">
          <cell r="A14" t="str">
            <v>役務</v>
          </cell>
          <cell r="B14" t="str">
            <v>Ｈ２７国土技術政策総合研究所・土木研究所構内緑地管理業務</v>
          </cell>
          <cell r="C14" t="str">
            <v>国総研(旭庁舎)構内　土木研究所構内</v>
          </cell>
          <cell r="D14">
            <v>42111</v>
          </cell>
          <cell r="E14">
            <v>42429</v>
          </cell>
          <cell r="F14">
            <v>42110</v>
          </cell>
          <cell r="G14" t="str">
            <v>（株）坂田園芸</v>
          </cell>
          <cell r="H14" t="str">
            <v>茨城県土浦市上坂田６１０番地</v>
          </cell>
          <cell r="I14" t="str">
            <v>一般競争</v>
          </cell>
          <cell r="J14">
            <v>63979200</v>
          </cell>
          <cell r="K14">
            <v>42120000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80" zoomScaleNormal="90" zoomScaleSheetLayoutView="80" workbookViewId="0">
      <selection activeCell="E51" sqref="E51"/>
    </sheetView>
  </sheetViews>
  <sheetFormatPr defaultColWidth="9" defaultRowHeight="13.5"/>
  <cols>
    <col min="1" max="1" width="17.75" style="1" customWidth="1"/>
    <col min="2" max="2" width="5.75" style="1" customWidth="1"/>
    <col min="3" max="3" width="17.75" style="1" customWidth="1"/>
    <col min="4" max="4" width="32.125" style="1" customWidth="1"/>
    <col min="5" max="5" width="17.75" style="1" customWidth="1"/>
    <col min="6" max="6" width="37.75" style="1" customWidth="1"/>
    <col min="7" max="7" width="57.75" style="31" customWidth="1"/>
    <col min="8" max="9" width="10.75" style="1" customWidth="1"/>
    <col min="10" max="10" width="8.75" style="1" customWidth="1"/>
    <col min="11" max="11" width="13.875" style="1" customWidth="1"/>
    <col min="12" max="16384" width="9" style="1"/>
  </cols>
  <sheetData>
    <row r="1" spans="1:15" ht="25.15" customHeight="1">
      <c r="A1" s="43" t="s">
        <v>26</v>
      </c>
      <c r="B1" s="43"/>
      <c r="C1" s="43"/>
      <c r="D1" s="43"/>
      <c r="E1" s="43"/>
      <c r="F1" s="43"/>
      <c r="G1" s="43"/>
      <c r="H1" s="43"/>
      <c r="I1" s="43"/>
      <c r="J1" s="43"/>
      <c r="K1" s="43"/>
      <c r="L1" s="43"/>
      <c r="M1" s="43"/>
      <c r="N1" s="43"/>
      <c r="O1" s="43"/>
    </row>
    <row r="2" spans="1:15" s="35" customFormat="1" ht="40.15" customHeight="1">
      <c r="A2" s="50" t="s">
        <v>12</v>
      </c>
      <c r="B2" s="51"/>
      <c r="C2" s="51"/>
      <c r="D2" s="45" t="s">
        <v>3</v>
      </c>
      <c r="E2" s="54" t="s">
        <v>4</v>
      </c>
      <c r="F2" s="54" t="s">
        <v>5</v>
      </c>
      <c r="G2" s="56" t="s">
        <v>14</v>
      </c>
      <c r="H2" s="45" t="s">
        <v>6</v>
      </c>
      <c r="I2" s="47" t="s">
        <v>1</v>
      </c>
      <c r="J2" s="45" t="s">
        <v>7</v>
      </c>
      <c r="K2" s="45" t="s">
        <v>15</v>
      </c>
      <c r="L2" s="49" t="s">
        <v>18</v>
      </c>
      <c r="M2" s="49"/>
      <c r="N2" s="49"/>
      <c r="O2" s="45" t="s">
        <v>2</v>
      </c>
    </row>
    <row r="3" spans="1:15" s="35" customFormat="1" ht="40.15" customHeight="1">
      <c r="A3" s="52"/>
      <c r="B3" s="53"/>
      <c r="C3" s="53"/>
      <c r="D3" s="46"/>
      <c r="E3" s="55"/>
      <c r="F3" s="55"/>
      <c r="G3" s="57"/>
      <c r="H3" s="46"/>
      <c r="I3" s="48"/>
      <c r="J3" s="46"/>
      <c r="K3" s="46"/>
      <c r="L3" s="36" t="s">
        <v>19</v>
      </c>
      <c r="M3" s="36" t="s">
        <v>20</v>
      </c>
      <c r="N3" s="36" t="s">
        <v>21</v>
      </c>
      <c r="O3" s="46"/>
    </row>
    <row r="4" spans="1:15" s="11" customFormat="1" ht="30" customHeight="1">
      <c r="A4" s="44" t="s">
        <v>25</v>
      </c>
      <c r="B4" s="62"/>
      <c r="C4" s="62"/>
      <c r="D4" s="32" t="s">
        <v>8</v>
      </c>
      <c r="E4" s="2">
        <v>42696</v>
      </c>
      <c r="F4" s="3" t="s">
        <v>23</v>
      </c>
      <c r="G4" s="59" t="s">
        <v>27</v>
      </c>
      <c r="H4" s="34">
        <v>16642800</v>
      </c>
      <c r="I4" s="34">
        <v>16632000</v>
      </c>
      <c r="J4" s="4">
        <v>0.999</v>
      </c>
      <c r="K4" s="19"/>
      <c r="L4" s="10"/>
      <c r="M4" s="10"/>
      <c r="N4" s="10"/>
      <c r="O4" s="10"/>
    </row>
    <row r="5" spans="1:15" s="11" customFormat="1" ht="30" customHeight="1">
      <c r="A5" s="41" t="s">
        <v>28</v>
      </c>
      <c r="B5" s="42" t="s">
        <v>0</v>
      </c>
      <c r="C5" s="65" t="s">
        <v>0</v>
      </c>
      <c r="D5" s="16" t="s">
        <v>9</v>
      </c>
      <c r="E5" s="21"/>
      <c r="F5" s="39" t="s">
        <v>24</v>
      </c>
      <c r="G5" s="60"/>
      <c r="H5" s="22"/>
      <c r="I5" s="22"/>
      <c r="J5" s="22"/>
      <c r="K5" s="23"/>
      <c r="L5" s="12"/>
      <c r="M5" s="12"/>
      <c r="N5" s="12"/>
      <c r="O5" s="12"/>
    </row>
    <row r="6" spans="1:15" s="11" customFormat="1" ht="30" customHeight="1">
      <c r="A6" s="5">
        <v>42697</v>
      </c>
      <c r="B6" s="6" t="s">
        <v>22</v>
      </c>
      <c r="C6" s="7">
        <v>42822</v>
      </c>
      <c r="D6" s="16" t="s">
        <v>11</v>
      </c>
      <c r="E6" s="21"/>
      <c r="F6" s="33" t="s">
        <v>29</v>
      </c>
      <c r="G6" s="60"/>
      <c r="H6" s="22"/>
      <c r="I6" s="22"/>
      <c r="J6" s="22"/>
      <c r="K6" s="23"/>
      <c r="L6" s="12"/>
      <c r="M6" s="12"/>
      <c r="N6" s="12"/>
      <c r="O6" s="12"/>
    </row>
    <row r="7" spans="1:15" s="11" customFormat="1" ht="30" customHeight="1">
      <c r="A7" s="24" t="s">
        <v>13</v>
      </c>
      <c r="B7" s="6"/>
      <c r="C7" s="7"/>
      <c r="D7" s="16"/>
      <c r="E7" s="21"/>
      <c r="F7" s="39"/>
      <c r="G7" s="60"/>
      <c r="H7" s="22"/>
      <c r="I7" s="22"/>
      <c r="J7" s="22"/>
      <c r="K7" s="23"/>
      <c r="L7" s="12"/>
      <c r="M7" s="12"/>
      <c r="N7" s="12"/>
      <c r="O7" s="12"/>
    </row>
    <row r="8" spans="1:15" s="11" customFormat="1" ht="287.25" customHeight="1">
      <c r="A8" s="37"/>
      <c r="B8" s="38"/>
      <c r="C8" s="7"/>
      <c r="D8" s="16"/>
      <c r="E8" s="21"/>
      <c r="F8" s="39"/>
      <c r="G8" s="61"/>
      <c r="H8" s="22"/>
      <c r="I8" s="22"/>
      <c r="J8" s="22"/>
      <c r="K8" s="23"/>
      <c r="L8" s="12"/>
      <c r="M8" s="13"/>
      <c r="N8" s="13"/>
      <c r="O8" s="13"/>
    </row>
    <row r="9" spans="1:15" s="11" customFormat="1" ht="30" customHeight="1">
      <c r="A9" s="44" t="s">
        <v>30</v>
      </c>
      <c r="B9" s="62"/>
      <c r="C9" s="62"/>
      <c r="D9" s="32" t="s">
        <v>8</v>
      </c>
      <c r="E9" s="2">
        <v>42823</v>
      </c>
      <c r="F9" s="3" t="s">
        <v>32</v>
      </c>
      <c r="G9" s="60" t="s">
        <v>35</v>
      </c>
      <c r="H9" s="34">
        <v>19969200</v>
      </c>
      <c r="I9" s="34">
        <v>19926000</v>
      </c>
      <c r="J9" s="4">
        <f>ROUND((I9/H9),3)</f>
        <v>0.998</v>
      </c>
      <c r="K9" s="19"/>
      <c r="L9" s="10"/>
      <c r="M9" s="10"/>
      <c r="N9" s="10"/>
      <c r="O9" s="10"/>
    </row>
    <row r="10" spans="1:15" s="11" customFormat="1" ht="30" customHeight="1">
      <c r="A10" s="41" t="s">
        <v>31</v>
      </c>
      <c r="B10" s="42" t="str">
        <f>VLOOKUP($A10,'[1]契約情報（HP）_期間指定（契約台帳Ｎｏ入り）'!$A$1:$K$14,6,TRUE)</f>
        <v>契約日</v>
      </c>
      <c r="C10" s="65" t="str">
        <f>VLOOKUP($A10,'[1]契約情報（HP）_期間指定（契約台帳Ｎｏ入り）'!$A$1:$K$14,6,TRUE)</f>
        <v>契約日</v>
      </c>
      <c r="D10" s="16" t="s">
        <v>9</v>
      </c>
      <c r="E10" s="21"/>
      <c r="F10" s="39" t="s">
        <v>33</v>
      </c>
      <c r="G10" s="60"/>
      <c r="H10" s="22"/>
      <c r="I10" s="22"/>
      <c r="J10" s="22"/>
      <c r="K10" s="23"/>
      <c r="L10" s="12"/>
      <c r="M10" s="12"/>
      <c r="N10" s="12"/>
      <c r="O10" s="12"/>
    </row>
    <row r="11" spans="1:15" s="11" customFormat="1" ht="30" customHeight="1">
      <c r="A11" s="5">
        <v>42824</v>
      </c>
      <c r="B11" s="6" t="s">
        <v>10</v>
      </c>
      <c r="C11" s="7">
        <v>42916</v>
      </c>
      <c r="D11" s="16" t="s">
        <v>11</v>
      </c>
      <c r="E11" s="21"/>
      <c r="F11" s="40" t="s">
        <v>34</v>
      </c>
      <c r="G11" s="66"/>
      <c r="H11" s="22"/>
      <c r="I11" s="22"/>
      <c r="J11" s="22"/>
      <c r="K11" s="23"/>
      <c r="L11" s="12"/>
      <c r="M11" s="12"/>
      <c r="N11" s="12"/>
      <c r="O11" s="12"/>
    </row>
    <row r="12" spans="1:15" s="11" customFormat="1" ht="30" customHeight="1">
      <c r="A12" s="24" t="s">
        <v>17</v>
      </c>
      <c r="B12" s="6"/>
      <c r="C12" s="7"/>
      <c r="D12" s="16"/>
      <c r="E12" s="21"/>
      <c r="F12" s="39"/>
      <c r="G12" s="60"/>
      <c r="H12" s="22"/>
      <c r="I12" s="22"/>
      <c r="J12" s="22"/>
      <c r="K12" s="23"/>
      <c r="L12" s="12"/>
      <c r="M12" s="12"/>
      <c r="N12" s="12"/>
      <c r="O12" s="12"/>
    </row>
    <row r="13" spans="1:15" s="11" customFormat="1" ht="108.75" customHeight="1">
      <c r="A13" s="8"/>
      <c r="B13" s="14"/>
      <c r="C13" s="15"/>
      <c r="D13" s="18"/>
      <c r="E13" s="25"/>
      <c r="F13" s="9"/>
      <c r="G13" s="61"/>
      <c r="H13" s="26"/>
      <c r="I13" s="26"/>
      <c r="J13" s="26"/>
      <c r="K13" s="27"/>
      <c r="L13" s="13"/>
      <c r="M13" s="13"/>
      <c r="N13" s="13"/>
      <c r="O13" s="13"/>
    </row>
    <row r="14" spans="1:15" s="11" customFormat="1" ht="30" hidden="1" customHeight="1">
      <c r="A14" s="44"/>
      <c r="B14" s="62"/>
      <c r="C14" s="62"/>
      <c r="D14" s="10" t="s">
        <v>16</v>
      </c>
      <c r="E14" s="28"/>
      <c r="F14" s="29"/>
      <c r="G14" s="59"/>
      <c r="H14" s="30"/>
      <c r="I14" s="30"/>
      <c r="J14" s="4" t="e">
        <f>ROUND((I14/H14),3)</f>
        <v>#DIV/0!</v>
      </c>
      <c r="K14" s="19"/>
      <c r="L14" s="10"/>
      <c r="M14" s="20"/>
    </row>
    <row r="15" spans="1:15" s="11" customFormat="1" ht="30" hidden="1" customHeight="1">
      <c r="A15" s="41"/>
      <c r="B15" s="58"/>
      <c r="C15" s="58"/>
      <c r="D15" s="16" t="s">
        <v>9</v>
      </c>
      <c r="E15" s="21"/>
      <c r="F15" s="39"/>
      <c r="G15" s="60"/>
      <c r="H15" s="22"/>
      <c r="I15" s="22"/>
      <c r="J15" s="22"/>
      <c r="K15" s="23"/>
      <c r="L15" s="12"/>
      <c r="M15" s="20"/>
    </row>
    <row r="16" spans="1:15" s="11" customFormat="1" ht="30" hidden="1" customHeight="1">
      <c r="A16" s="5"/>
      <c r="B16" s="6" t="s">
        <v>10</v>
      </c>
      <c r="C16" s="7"/>
      <c r="D16" s="16" t="s">
        <v>11</v>
      </c>
      <c r="E16" s="21"/>
      <c r="F16" s="39"/>
      <c r="G16" s="60"/>
      <c r="H16" s="22"/>
      <c r="I16" s="22"/>
      <c r="J16" s="22"/>
      <c r="K16" s="23"/>
      <c r="L16" s="12"/>
      <c r="M16" s="20"/>
    </row>
    <row r="17" spans="1:13" s="11" customFormat="1" ht="30" hidden="1" customHeight="1">
      <c r="A17" s="24" t="s">
        <v>13</v>
      </c>
      <c r="B17" s="6"/>
      <c r="C17" s="7"/>
      <c r="D17" s="16"/>
      <c r="E17" s="21"/>
      <c r="F17" s="39"/>
      <c r="G17" s="60"/>
      <c r="H17" s="22"/>
      <c r="I17" s="22"/>
      <c r="J17" s="22"/>
      <c r="K17" s="23"/>
      <c r="L17" s="12"/>
      <c r="M17" s="20"/>
    </row>
    <row r="18" spans="1:13" s="11" customFormat="1" ht="30" hidden="1" customHeight="1">
      <c r="A18" s="5"/>
      <c r="B18" s="6"/>
      <c r="C18" s="7"/>
      <c r="D18" s="16"/>
      <c r="E18" s="21"/>
      <c r="F18" s="39"/>
      <c r="G18" s="60"/>
      <c r="H18" s="22"/>
      <c r="I18" s="22"/>
      <c r="J18" s="22"/>
      <c r="K18" s="23"/>
      <c r="L18" s="12"/>
      <c r="M18" s="20"/>
    </row>
    <row r="19" spans="1:13" s="11" customFormat="1" ht="30" hidden="1" customHeight="1">
      <c r="A19" s="5"/>
      <c r="B19" s="6"/>
      <c r="C19" s="7"/>
      <c r="D19" s="16"/>
      <c r="E19" s="21"/>
      <c r="F19" s="39"/>
      <c r="G19" s="60"/>
      <c r="H19" s="22"/>
      <c r="I19" s="22"/>
      <c r="J19" s="22"/>
      <c r="K19" s="23"/>
      <c r="L19" s="12"/>
      <c r="M19" s="20"/>
    </row>
    <row r="20" spans="1:13" s="11" customFormat="1" ht="30" hidden="1" customHeight="1">
      <c r="A20" s="8"/>
      <c r="B20" s="14"/>
      <c r="C20" s="15"/>
      <c r="D20" s="18"/>
      <c r="E20" s="25"/>
      <c r="F20" s="9"/>
      <c r="G20" s="61"/>
      <c r="H20" s="26"/>
      <c r="I20" s="26"/>
      <c r="J20" s="26"/>
      <c r="K20" s="27"/>
      <c r="L20" s="13"/>
      <c r="M20" s="20"/>
    </row>
    <row r="21" spans="1:13" s="11" customFormat="1" ht="30" hidden="1" customHeight="1">
      <c r="A21" s="44"/>
      <c r="B21" s="62"/>
      <c r="C21" s="62"/>
      <c r="D21" s="10" t="s">
        <v>16</v>
      </c>
      <c r="E21" s="28"/>
      <c r="F21" s="29"/>
      <c r="G21" s="59"/>
      <c r="H21" s="30"/>
      <c r="I21" s="30"/>
      <c r="J21" s="4" t="e">
        <f>ROUND((I21/H21),3)</f>
        <v>#DIV/0!</v>
      </c>
      <c r="K21" s="19"/>
      <c r="L21" s="10"/>
      <c r="M21" s="20"/>
    </row>
    <row r="22" spans="1:13" s="11" customFormat="1" ht="30" hidden="1" customHeight="1">
      <c r="A22" s="41"/>
      <c r="B22" s="63"/>
      <c r="C22" s="64"/>
      <c r="D22" s="16" t="s">
        <v>9</v>
      </c>
      <c r="E22" s="21"/>
      <c r="F22" s="39"/>
      <c r="G22" s="60"/>
      <c r="H22" s="22"/>
      <c r="I22" s="22"/>
      <c r="J22" s="22"/>
      <c r="K22" s="23"/>
      <c r="L22" s="12"/>
      <c r="M22" s="20"/>
    </row>
    <row r="23" spans="1:13" s="11" customFormat="1" ht="30" hidden="1" customHeight="1">
      <c r="A23" s="5"/>
      <c r="B23" s="6" t="s">
        <v>10</v>
      </c>
      <c r="C23" s="7"/>
      <c r="D23" s="16" t="s">
        <v>11</v>
      </c>
      <c r="E23" s="21"/>
      <c r="F23" s="39"/>
      <c r="G23" s="60"/>
      <c r="H23" s="22"/>
      <c r="I23" s="22"/>
      <c r="J23" s="22"/>
      <c r="K23" s="23"/>
      <c r="L23" s="12"/>
      <c r="M23" s="20"/>
    </row>
    <row r="24" spans="1:13" s="11" customFormat="1" ht="30" hidden="1" customHeight="1">
      <c r="A24" s="8" t="s">
        <v>17</v>
      </c>
      <c r="B24" s="14"/>
      <c r="C24" s="15"/>
      <c r="D24" s="18"/>
      <c r="E24" s="25"/>
      <c r="F24" s="9"/>
      <c r="G24" s="61"/>
      <c r="H24" s="26"/>
      <c r="I24" s="26"/>
      <c r="J24" s="26"/>
      <c r="K24" s="27"/>
      <c r="L24" s="13"/>
      <c r="M24" s="20"/>
    </row>
    <row r="25" spans="1:13" s="11" customFormat="1" ht="30" hidden="1" customHeight="1">
      <c r="A25" s="41"/>
      <c r="B25" s="58"/>
      <c r="C25" s="58"/>
      <c r="D25" s="12" t="s">
        <v>16</v>
      </c>
      <c r="E25" s="21"/>
      <c r="F25" s="39"/>
      <c r="G25" s="59"/>
      <c r="H25" s="22"/>
      <c r="I25" s="22"/>
      <c r="J25" s="17" t="e">
        <f>ROUND((I25/H25),3)</f>
        <v>#DIV/0!</v>
      </c>
      <c r="K25" s="23"/>
      <c r="L25" s="12"/>
      <c r="M25" s="20"/>
    </row>
    <row r="26" spans="1:13" s="11" customFormat="1" ht="30" hidden="1" customHeight="1">
      <c r="A26" s="41"/>
      <c r="B26" s="58"/>
      <c r="C26" s="58"/>
      <c r="D26" s="16" t="s">
        <v>9</v>
      </c>
      <c r="E26" s="21"/>
      <c r="F26" s="39"/>
      <c r="G26" s="60"/>
      <c r="H26" s="22"/>
      <c r="I26" s="22"/>
      <c r="J26" s="22"/>
      <c r="K26" s="23"/>
      <c r="L26" s="12"/>
      <c r="M26" s="20"/>
    </row>
    <row r="27" spans="1:13" s="11" customFormat="1" ht="30" hidden="1" customHeight="1">
      <c r="A27" s="5"/>
      <c r="B27" s="6" t="s">
        <v>10</v>
      </c>
      <c r="C27" s="7"/>
      <c r="D27" s="16" t="s">
        <v>11</v>
      </c>
      <c r="E27" s="21"/>
      <c r="F27" s="39"/>
      <c r="G27" s="60"/>
      <c r="H27" s="22"/>
      <c r="I27" s="22"/>
      <c r="J27" s="22"/>
      <c r="K27" s="23"/>
      <c r="L27" s="12"/>
      <c r="M27" s="20"/>
    </row>
    <row r="28" spans="1:13" s="11" customFormat="1" ht="30" hidden="1" customHeight="1">
      <c r="A28" s="24" t="s">
        <v>13</v>
      </c>
      <c r="B28" s="6"/>
      <c r="C28" s="7"/>
      <c r="D28" s="16"/>
      <c r="E28" s="21"/>
      <c r="F28" s="39"/>
      <c r="G28" s="60"/>
      <c r="H28" s="22"/>
      <c r="I28" s="22"/>
      <c r="J28" s="22"/>
      <c r="K28" s="23"/>
      <c r="L28" s="12"/>
      <c r="M28" s="20"/>
    </row>
    <row r="29" spans="1:13" s="11" customFormat="1" ht="30" hidden="1" customHeight="1">
      <c r="A29" s="5"/>
      <c r="B29" s="6"/>
      <c r="C29" s="7"/>
      <c r="D29" s="16"/>
      <c r="E29" s="21"/>
      <c r="F29" s="39"/>
      <c r="G29" s="60"/>
      <c r="H29" s="22"/>
      <c r="I29" s="22"/>
      <c r="J29" s="22"/>
      <c r="K29" s="23"/>
      <c r="L29" s="12"/>
      <c r="M29" s="20"/>
    </row>
    <row r="30" spans="1:13" s="11" customFormat="1" ht="30" hidden="1" customHeight="1">
      <c r="A30" s="5"/>
      <c r="B30" s="6"/>
      <c r="C30" s="7"/>
      <c r="D30" s="16"/>
      <c r="E30" s="21"/>
      <c r="F30" s="39"/>
      <c r="G30" s="60"/>
      <c r="H30" s="22"/>
      <c r="I30" s="22"/>
      <c r="J30" s="22"/>
      <c r="K30" s="23"/>
      <c r="L30" s="12"/>
      <c r="M30" s="20"/>
    </row>
    <row r="31" spans="1:13" s="11" customFormat="1" ht="30" hidden="1" customHeight="1">
      <c r="A31" s="8"/>
      <c r="B31" s="14"/>
      <c r="C31" s="15"/>
      <c r="D31" s="18"/>
      <c r="E31" s="25"/>
      <c r="F31" s="9"/>
      <c r="G31" s="61"/>
      <c r="H31" s="26"/>
      <c r="I31" s="26"/>
      <c r="J31" s="26"/>
      <c r="K31" s="27"/>
      <c r="L31" s="13"/>
      <c r="M31" s="20"/>
    </row>
  </sheetData>
  <mergeCells count="27">
    <mergeCell ref="J2:J3"/>
    <mergeCell ref="K2:K3"/>
    <mergeCell ref="A1:O1"/>
    <mergeCell ref="L2:N2"/>
    <mergeCell ref="O2:O3"/>
    <mergeCell ref="A2:C3"/>
    <mergeCell ref="D2:D3"/>
    <mergeCell ref="E2:E3"/>
    <mergeCell ref="F2:F3"/>
    <mergeCell ref="G2:G3"/>
    <mergeCell ref="A14:C14"/>
    <mergeCell ref="G14:G20"/>
    <mergeCell ref="A15:C15"/>
    <mergeCell ref="H2:H3"/>
    <mergeCell ref="I2:I3"/>
    <mergeCell ref="A9:C9"/>
    <mergeCell ref="G9:G13"/>
    <mergeCell ref="A10:C10"/>
    <mergeCell ref="A4:C4"/>
    <mergeCell ref="G4:G8"/>
    <mergeCell ref="A5:C5"/>
    <mergeCell ref="A21:C21"/>
    <mergeCell ref="G21:G24"/>
    <mergeCell ref="A22:C22"/>
    <mergeCell ref="A25:C25"/>
    <mergeCell ref="G25:G31"/>
    <mergeCell ref="A26:C26"/>
  </mergeCells>
  <phoneticPr fontId="2"/>
  <printOptions horizontalCentered="1"/>
  <pageMargins left="0.59055118110236227" right="0.59055118110236227" top="0.78740157480314965" bottom="0.78740157480314965" header="0.51181102362204722" footer="0.51181102362204722"/>
  <pageSetup paperSize="9" scale="50" orientation="landscape" verticalDpi="1200"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vt:lpstr>
      <vt:lpstr>'H28'!Print_Area</vt:lpstr>
      <vt:lpstr>'H28'!Print_Titles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2017-03-03T07:48:56Z</cp:lastPrinted>
  <dcterms:created xsi:type="dcterms:W3CDTF">2016-05-12T09:10:28Z</dcterms:created>
  <dcterms:modified xsi:type="dcterms:W3CDTF">2017-04-20T10:12:10Z</dcterms:modified>
</cp:coreProperties>
</file>