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05" windowWidth="23250" windowHeight="12930"/>
  </bookViews>
  <sheets>
    <sheet name="H28" sheetId="3" r:id="rId1"/>
  </sheets>
  <externalReferences>
    <externalReference r:id="rId2"/>
  </externalReferences>
  <definedNames>
    <definedName name="_xlnm.Print_Area" localSheetId="0">'H28'!$A$1:$K$22</definedName>
    <definedName name="_xlnm.Print_Titles" localSheetId="0">'H28'!$1:$2</definedName>
  </definedNames>
  <calcPr calcId="145621"/>
</workbook>
</file>

<file path=xl/calcChain.xml><?xml version="1.0" encoding="utf-8"?>
<calcChain xmlns="http://schemas.openxmlformats.org/spreadsheetml/2006/main">
  <c r="C20" i="3" l="1"/>
  <c r="C16" i="3"/>
  <c r="B20" i="3" l="1"/>
  <c r="B16" i="3"/>
  <c r="J19" i="3" l="1"/>
  <c r="J15" i="3"/>
</calcChain>
</file>

<file path=xl/sharedStrings.xml><?xml version="1.0" encoding="utf-8"?>
<sst xmlns="http://schemas.openxmlformats.org/spreadsheetml/2006/main" count="71" uniqueCount="51">
  <si>
    <t>契約日</t>
  </si>
  <si>
    <t>契約金額</t>
  </si>
  <si>
    <t>一般競争</t>
  </si>
  <si>
    <t>備考</t>
    <rPh sb="0" eb="2">
      <t>ビコウ</t>
    </rPh>
    <phoneticPr fontId="3"/>
  </si>
  <si>
    <t>競争入札に係る情報の公表（工事）</t>
    <rPh sb="0" eb="2">
      <t>キョウソウ</t>
    </rPh>
    <rPh sb="2" eb="4">
      <t>ニュウサツ</t>
    </rPh>
    <rPh sb="5" eb="6">
      <t>カカ</t>
    </rPh>
    <rPh sb="7" eb="9">
      <t>ジョウホウ</t>
    </rPh>
    <rPh sb="10" eb="12">
      <t>コウヒョウ</t>
    </rPh>
    <rPh sb="13" eb="15">
      <t>コウジ</t>
    </rPh>
    <phoneticPr fontId="3"/>
  </si>
  <si>
    <t>工事の名称､場所､期間及び種別</t>
    <rPh sb="0" eb="2">
      <t>コウジ</t>
    </rPh>
    <rPh sb="3" eb="5">
      <t>メイショウ</t>
    </rPh>
    <rPh sb="6" eb="8">
      <t>バショ</t>
    </rPh>
    <rPh sb="9" eb="11">
      <t>キカン</t>
    </rPh>
    <rPh sb="11" eb="12">
      <t>オヨ</t>
    </rPh>
    <rPh sb="13" eb="15">
      <t>シュベツ</t>
    </rPh>
    <phoneticPr fontId="3"/>
  </si>
  <si>
    <t>契約職等の氏名、部局の名称及び所在地</t>
    <rPh sb="0" eb="2">
      <t>ケイヤク</t>
    </rPh>
    <rPh sb="2" eb="3">
      <t>ショク</t>
    </rPh>
    <rPh sb="3" eb="4">
      <t>トウ</t>
    </rPh>
    <rPh sb="5" eb="7">
      <t>シメイ</t>
    </rPh>
    <rPh sb="8" eb="10">
      <t>ブキョク</t>
    </rPh>
    <rPh sb="11" eb="13">
      <t>メイショウ</t>
    </rPh>
    <rPh sb="13" eb="14">
      <t>オヨ</t>
    </rPh>
    <rPh sb="15" eb="18">
      <t>ショザイチ</t>
    </rPh>
    <phoneticPr fontId="3"/>
  </si>
  <si>
    <t>契約を締結した日</t>
    <rPh sb="3" eb="5">
      <t>テイケツ</t>
    </rPh>
    <phoneticPr fontId="3"/>
  </si>
  <si>
    <t>契約の相手方の商号又は名称及び住所</t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</si>
  <si>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一般競争入札・指名競争入札の別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phoneticPr fontId="3"/>
  </si>
  <si>
    <t>予定価格</t>
    <phoneticPr fontId="3"/>
  </si>
  <si>
    <t>落札率</t>
    <rPh sb="0" eb="2">
      <t>ラクサツ</t>
    </rPh>
    <rPh sb="2" eb="3">
      <t>リツ</t>
    </rPh>
    <phoneticPr fontId="3"/>
  </si>
  <si>
    <t>契約職　国立研究開発法人土木研究所</t>
    <rPh sb="0" eb="3">
      <t>ケイヤクショク</t>
    </rPh>
    <rPh sb="4" eb="6">
      <t>コクリツ</t>
    </rPh>
    <rPh sb="6" eb="8">
      <t>ケンキュウ</t>
    </rPh>
    <rPh sb="8" eb="10">
      <t>カイハツ</t>
    </rPh>
    <rPh sb="10" eb="12">
      <t>ホウジン</t>
    </rPh>
    <rPh sb="12" eb="14">
      <t>ドボク</t>
    </rPh>
    <rPh sb="14" eb="17">
      <t>ケンキュウショ</t>
    </rPh>
    <phoneticPr fontId="3"/>
  </si>
  <si>
    <t>理事長　魚本健人</t>
    <rPh sb="0" eb="3">
      <t>リジチョウ</t>
    </rPh>
    <phoneticPr fontId="3"/>
  </si>
  <si>
    <t>～</t>
    <phoneticPr fontId="3"/>
  </si>
  <si>
    <t>茨城県つくば市南原１番地６</t>
    <rPh sb="0" eb="3">
      <t>イバラキケン</t>
    </rPh>
    <rPh sb="6" eb="7">
      <t>シ</t>
    </rPh>
    <rPh sb="7" eb="9">
      <t>ミナミハラ</t>
    </rPh>
    <rPh sb="10" eb="12">
      <t>バンチ</t>
    </rPh>
    <phoneticPr fontId="3"/>
  </si>
  <si>
    <t>～</t>
  </si>
  <si>
    <t>（株）島津製作所  東京支社</t>
  </si>
  <si>
    <t>東京都千代田区神田錦町1丁目3</t>
  </si>
  <si>
    <t>国立研究開発法人土木研究所　構造力学実験施設</t>
  </si>
  <si>
    <t>機械設備工事</t>
    <rPh sb="0" eb="2">
      <t>キカイ</t>
    </rPh>
    <rPh sb="2" eb="4">
      <t>セツビ</t>
    </rPh>
    <rPh sb="4" eb="6">
      <t>コウジ</t>
    </rPh>
    <phoneticPr fontId="2"/>
  </si>
  <si>
    <t>輪荷重走行試験機制御計測装置等改修工事</t>
  </si>
  <si>
    <t>6130001021068</t>
  </si>
  <si>
    <t>国立研究開発法人土木研究所　研究本館</t>
  </si>
  <si>
    <t>（株）フコックス</t>
  </si>
  <si>
    <t>東京都江東区佐賀一丁目１番１２号</t>
  </si>
  <si>
    <t>研究本館１階執務室改修工事</t>
    <phoneticPr fontId="2"/>
  </si>
  <si>
    <t>建築工事</t>
    <rPh sb="0" eb="2">
      <t>ケンチク</t>
    </rPh>
    <rPh sb="2" eb="4">
      <t>コウジ</t>
    </rPh>
    <phoneticPr fontId="2"/>
  </si>
  <si>
    <t>1010601006006</t>
  </si>
  <si>
    <t>Ｈ２８研究本館空調設備改修工事</t>
  </si>
  <si>
    <t>～</t>
    <phoneticPr fontId="3"/>
  </si>
  <si>
    <t>国立研究開発法人土木研究所</t>
  </si>
  <si>
    <t>空調システムサービス（株）</t>
  </si>
  <si>
    <t>茨城県つくば市百家1160番地5</t>
  </si>
  <si>
    <t>暖冷房衛生設備工事</t>
    <rPh sb="0" eb="3">
      <t>ダンレイボウ</t>
    </rPh>
    <rPh sb="3" eb="5">
      <t>エイセイ</t>
    </rPh>
    <rPh sb="5" eb="7">
      <t>セツビ</t>
    </rPh>
    <rPh sb="7" eb="9">
      <t>コウジ</t>
    </rPh>
    <phoneticPr fontId="2"/>
  </si>
  <si>
    <t>契約職　国立研究開発法人土木研究所</t>
    <rPh sb="0" eb="3">
      <t>ケイヤクショク</t>
    </rPh>
    <rPh sb="4" eb="6">
      <t>コクリツ</t>
    </rPh>
    <rPh sb="6" eb="8">
      <t>ケンキュウ</t>
    </rPh>
    <rPh sb="8" eb="10">
      <t>カイハツ</t>
    </rPh>
    <rPh sb="10" eb="12">
      <t>ホウジン</t>
    </rPh>
    <rPh sb="12" eb="14">
      <t>ドボク</t>
    </rPh>
    <rPh sb="14" eb="17">
      <t>ケンキュウショ</t>
    </rPh>
    <phoneticPr fontId="1"/>
  </si>
  <si>
    <t>理事長　魚本健人</t>
    <rPh sb="0" eb="3">
      <t>リジチョウ</t>
    </rPh>
    <phoneticPr fontId="1"/>
  </si>
  <si>
    <t>茨城県つくば市南原１番地６</t>
    <rPh sb="0" eb="3">
      <t>イバラキケン</t>
    </rPh>
    <rPh sb="6" eb="7">
      <t>シ</t>
    </rPh>
    <rPh sb="7" eb="9">
      <t>ミナミハラ</t>
    </rPh>
    <rPh sb="10" eb="12">
      <t>バンチ</t>
    </rPh>
    <phoneticPr fontId="1"/>
  </si>
  <si>
    <t>6050001016448</t>
  </si>
  <si>
    <t>雪崩・地すべり研究センター旧庁舎他修繕工事</t>
    <phoneticPr fontId="2"/>
  </si>
  <si>
    <t>建築工事</t>
    <rPh sb="0" eb="2">
      <t>ケンチク</t>
    </rPh>
    <rPh sb="2" eb="4">
      <t>コウジ</t>
    </rPh>
    <phoneticPr fontId="2"/>
  </si>
  <si>
    <t>2110001020281</t>
    <phoneticPr fontId="2"/>
  </si>
  <si>
    <t>国立研究開発法人土木研究所　雪崩・地すべり研究センター</t>
    <phoneticPr fontId="2"/>
  </si>
  <si>
    <t>（株）保坂組</t>
    <phoneticPr fontId="2"/>
  </si>
  <si>
    <t>新潟県妙高市大字上四ツ屋274</t>
    <phoneticPr fontId="2"/>
  </si>
  <si>
    <t>大型動的遠心力載荷試験設備工事</t>
    <phoneticPr fontId="2"/>
  </si>
  <si>
    <t>国立研究開発法人土木研究所　遠心力載荷実験施設</t>
    <phoneticPr fontId="2"/>
  </si>
  <si>
    <t>7010001008844</t>
    <phoneticPr fontId="10"/>
  </si>
  <si>
    <t>機械設備工事</t>
    <phoneticPr fontId="2"/>
  </si>
  <si>
    <t>（株）日立製作所</t>
    <phoneticPr fontId="2"/>
  </si>
  <si>
    <t>東京都豊島区東池袋四丁目５番２号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</si>
</sst>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);[Red]\(#,##0\)"/>
    <numFmt numFmtId="178" formatCode="[$-411]gggee&quot;年&quot;mm&quot;月&quot;dd&quot;日&quot;"/>
    <numFmt numFmtId="179" formatCode="0.0%"/>
    <numFmt numFmtId="180" formatCode="#,##0_);\(#,##0\)"/>
    <numFmt numFmtId="181" formatCode="_(* #,##0_);_(* \(#,##0\);_(* &quot;-&quot;_);_(@_)"/>
  </numFmts>
  <fonts count="12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1" fillId="2" borderId="0">
      <alignment vertical="center"/>
    </xf>
    <xf numFmtId="38" fontId="1" fillId="2" borderId="0" applyFont="0" applyFill="0" applyBorder="0" applyAlignment="0" applyProtection="0">
      <alignment vertical="center"/>
    </xf>
    <xf numFmtId="0" fontId="4" fillId="2" borderId="0"/>
    <xf numFmtId="181" fontId="8" fillId="2" borderId="0" applyFont="0" applyFill="0" applyBorder="0" applyAlignment="0" applyProtection="0"/>
    <xf numFmtId="0" fontId="9" fillId="2" borderId="0"/>
    <xf numFmtId="0" fontId="9" fillId="2" borderId="0"/>
  </cellStyleXfs>
  <cellXfs count="44">
    <xf numFmtId="0" fontId="0" fillId="0" borderId="0" xfId="0"/>
    <xf numFmtId="0" fontId="6" fillId="2" borderId="0" xfId="3" applyFont="1"/>
    <xf numFmtId="49" fontId="7" fillId="3" borderId="4" xfId="3" applyNumberFormat="1" applyFont="1" applyFill="1" applyBorder="1" applyAlignment="1">
      <alignment horizontal="center" vertical="center" wrapText="1"/>
    </xf>
    <xf numFmtId="49" fontId="7" fillId="3" borderId="6" xfId="3" applyNumberFormat="1" applyFont="1" applyFill="1" applyBorder="1" applyAlignment="1">
      <alignment horizontal="center" vertical="center" wrapText="1"/>
    </xf>
    <xf numFmtId="49" fontId="7" fillId="2" borderId="0" xfId="3" applyNumberFormat="1" applyFont="1" applyAlignment="1">
      <alignment horizontal="center" vertical="center" wrapText="1"/>
    </xf>
    <xf numFmtId="0" fontId="7" fillId="2" borderId="6" xfId="3" applyFont="1" applyFill="1" applyBorder="1" applyAlignment="1">
      <alignment vertical="center" shrinkToFit="1"/>
    </xf>
    <xf numFmtId="178" fontId="7" fillId="2" borderId="6" xfId="3" applyNumberFormat="1" applyFont="1" applyFill="1" applyBorder="1" applyAlignment="1">
      <alignment horizontal="center" vertical="center" wrapText="1"/>
    </xf>
    <xf numFmtId="178" fontId="7" fillId="2" borderId="6" xfId="3" applyNumberFormat="1" applyFont="1" applyFill="1" applyBorder="1" applyAlignment="1">
      <alignment horizontal="left" vertical="center" wrapText="1"/>
    </xf>
    <xf numFmtId="0" fontId="7" fillId="2" borderId="6" xfId="3" applyFont="1" applyFill="1" applyBorder="1" applyAlignment="1">
      <alignment horizontal="center" vertical="center" wrapText="1"/>
    </xf>
    <xf numFmtId="176" fontId="7" fillId="2" borderId="6" xfId="3" applyNumberFormat="1" applyFont="1" applyFill="1" applyBorder="1" applyAlignment="1">
      <alignment horizontal="center" vertical="center" wrapText="1"/>
    </xf>
    <xf numFmtId="179" fontId="7" fillId="2" borderId="6" xfId="3" applyNumberFormat="1" applyFont="1" applyFill="1" applyBorder="1" applyAlignment="1">
      <alignment horizontal="center" vertical="center" wrapText="1"/>
    </xf>
    <xf numFmtId="0" fontId="7" fillId="2" borderId="6" xfId="3" applyFont="1" applyFill="1" applyBorder="1" applyAlignment="1">
      <alignment vertical="center"/>
    </xf>
    <xf numFmtId="0" fontId="7" fillId="2" borderId="0" xfId="3" applyFont="1" applyFill="1" applyAlignment="1">
      <alignment vertical="center"/>
    </xf>
    <xf numFmtId="0" fontId="7" fillId="2" borderId="8" xfId="3" applyFont="1" applyFill="1" applyBorder="1" applyAlignment="1">
      <alignment vertical="center" wrapText="1"/>
    </xf>
    <xf numFmtId="178" fontId="7" fillId="2" borderId="8" xfId="3" applyNumberFormat="1" applyFont="1" applyFill="1" applyBorder="1" applyAlignment="1">
      <alignment horizontal="center" vertical="center" wrapText="1"/>
    </xf>
    <xf numFmtId="0" fontId="7" fillId="2" borderId="8" xfId="3" applyFont="1" applyFill="1" applyBorder="1" applyAlignment="1">
      <alignment horizontal="center" vertical="center" wrapText="1"/>
    </xf>
    <xf numFmtId="180" fontId="7" fillId="2" borderId="8" xfId="3" applyNumberFormat="1" applyFont="1" applyFill="1" applyBorder="1" applyAlignment="1">
      <alignment horizontal="center" vertical="center" wrapText="1"/>
    </xf>
    <xf numFmtId="0" fontId="7" fillId="2" borderId="8" xfId="3" applyFont="1" applyFill="1" applyBorder="1" applyAlignment="1">
      <alignment vertical="center"/>
    </xf>
    <xf numFmtId="178" fontId="7" fillId="2" borderId="7" xfId="3" applyNumberFormat="1" applyFont="1" applyFill="1" applyBorder="1" applyAlignment="1">
      <alignment horizontal="center" vertical="center" wrapText="1"/>
    </xf>
    <xf numFmtId="0" fontId="7" fillId="2" borderId="0" xfId="3" applyFont="1" applyFill="1" applyBorder="1" applyAlignment="1">
      <alignment horizontal="center" vertical="center" wrapText="1"/>
    </xf>
    <xf numFmtId="178" fontId="7" fillId="2" borderId="0" xfId="3" applyNumberFormat="1" applyFont="1" applyFill="1" applyBorder="1" applyAlignment="1">
      <alignment horizontal="center" vertical="center" wrapText="1"/>
    </xf>
    <xf numFmtId="0" fontId="7" fillId="2" borderId="9" xfId="3" applyFont="1" applyFill="1" applyBorder="1" applyAlignment="1">
      <alignment vertical="center" wrapText="1"/>
    </xf>
    <xf numFmtId="0" fontId="7" fillId="2" borderId="2" xfId="3" applyFont="1" applyFill="1" applyBorder="1"/>
    <xf numFmtId="0" fontId="7" fillId="2" borderId="1" xfId="3" applyFont="1" applyFill="1" applyBorder="1"/>
    <xf numFmtId="178" fontId="7" fillId="2" borderId="1" xfId="3" applyNumberFormat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vertical="center" wrapText="1"/>
    </xf>
    <xf numFmtId="0" fontId="7" fillId="2" borderId="1" xfId="3" applyFont="1" applyFill="1" applyBorder="1" applyAlignment="1">
      <alignment horizontal="center" vertical="center" wrapText="1"/>
    </xf>
    <xf numFmtId="180" fontId="7" fillId="2" borderId="1" xfId="3" applyNumberFormat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vertical="center"/>
    </xf>
    <xf numFmtId="49" fontId="6" fillId="2" borderId="0" xfId="3" applyNumberFormat="1" applyFont="1"/>
    <xf numFmtId="49" fontId="7" fillId="2" borderId="8" xfId="3" applyNumberFormat="1" applyFont="1" applyFill="1" applyBorder="1" applyAlignment="1">
      <alignment vertical="center" wrapText="1"/>
    </xf>
    <xf numFmtId="0" fontId="7" fillId="2" borderId="8" xfId="3" applyFont="1" applyFill="1" applyBorder="1" applyAlignment="1">
      <alignment vertical="center" wrapText="1"/>
    </xf>
    <xf numFmtId="0" fontId="7" fillId="2" borderId="8" xfId="3" quotePrefix="1" applyFont="1" applyFill="1" applyBorder="1" applyAlignment="1">
      <alignment vertical="center" wrapText="1"/>
    </xf>
    <xf numFmtId="0" fontId="7" fillId="2" borderId="10" xfId="3" applyFont="1" applyFill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left" vertical="center"/>
    </xf>
    <xf numFmtId="0" fontId="7" fillId="0" borderId="9" xfId="3" applyFont="1" applyFill="1" applyBorder="1" applyAlignment="1">
      <alignment vertical="center" wrapText="1"/>
    </xf>
    <xf numFmtId="0" fontId="7" fillId="2" borderId="7" xfId="3" applyFont="1" applyFill="1" applyBorder="1" applyAlignment="1">
      <alignment vertical="center" wrapText="1"/>
    </xf>
    <xf numFmtId="0" fontId="7" fillId="2" borderId="0" xfId="3" applyFont="1" applyFill="1" applyBorder="1" applyAlignment="1">
      <alignment vertical="center" wrapText="1"/>
    </xf>
    <xf numFmtId="0" fontId="5" fillId="2" borderId="2" xfId="3" applyFont="1" applyBorder="1" applyAlignment="1">
      <alignment horizontal="center" vertical="center"/>
    </xf>
    <xf numFmtId="49" fontId="7" fillId="3" borderId="3" xfId="3" applyNumberFormat="1" applyFont="1" applyFill="1" applyBorder="1" applyAlignment="1">
      <alignment horizontal="center" vertical="center" wrapText="1"/>
    </xf>
    <xf numFmtId="49" fontId="7" fillId="3" borderId="4" xfId="3" applyNumberFormat="1" applyFont="1" applyFill="1" applyBorder="1" applyAlignment="1">
      <alignment horizontal="center" vertical="center" wrapText="1"/>
    </xf>
    <xf numFmtId="49" fontId="7" fillId="3" borderId="5" xfId="3" applyNumberFormat="1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vertical="center" wrapText="1"/>
    </xf>
    <xf numFmtId="0" fontId="6" fillId="2" borderId="4" xfId="3" applyFont="1" applyFill="1" applyBorder="1" applyAlignment="1">
      <alignment vertical="center"/>
    </xf>
  </cellXfs>
  <cellStyles count="7">
    <cellStyle name="桁区切り 2" xfId="2"/>
    <cellStyle name="桁区切り 3" xfId="4"/>
    <cellStyle name="標準" xfId="0" builtinId="0"/>
    <cellStyle name="標準 2" xfId="1"/>
    <cellStyle name="標準 3" xfId="3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2865;&#32004;&#12471;&#12473;&#12486;&#12512;/100&#19975;&#20197;&#19978;/&#22865;&#32004;&#24773;&#22577;&#20844;&#34920;/&#20844;&#34920;27.4/&#12304;&#20316;&#26989;&#29992;&#12305;&#20837;&#26413;&#32080;&#26524;&#20844;&#34920;_H27&#24180;&#24230;&#65288;4&#2637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般競争"/>
      <sheetName val="契約情報（HP）_期間指定（契約台帳Ｎｏ入り）"/>
      <sheetName val="工事(競争)"/>
      <sheetName val="業務（競争）"/>
      <sheetName val="物品（競争）"/>
      <sheetName val="業務（随契）"/>
      <sheetName val="物品（随契）"/>
    </sheetNames>
    <sheetDataSet>
      <sheetData sheetId="0"/>
      <sheetData sheetId="1">
        <row r="1">
          <cell r="A1" t="str">
            <v>業務</v>
          </cell>
          <cell r="B1" t="str">
            <v>件名</v>
          </cell>
          <cell r="C1" t="str">
            <v>工事又は納入場所</v>
          </cell>
          <cell r="D1" t="str">
            <v>工期自</v>
          </cell>
          <cell r="E1" t="str">
            <v>工期至</v>
          </cell>
          <cell r="F1" t="str">
            <v>契約日</v>
          </cell>
          <cell r="G1" t="str">
            <v>契約の相手方</v>
          </cell>
          <cell r="H1" t="str">
            <v>住所</v>
          </cell>
          <cell r="I1" t="str">
            <v>契約種別</v>
          </cell>
          <cell r="J1" t="str">
            <v>予定価格</v>
          </cell>
          <cell r="K1" t="str">
            <v>契約金額</v>
          </cell>
        </row>
        <row r="2">
          <cell r="A2" t="str">
            <v>役務</v>
          </cell>
          <cell r="B2" t="str">
            <v>下水汚泥等の嫌気性消化反応器運転管理等業務</v>
          </cell>
          <cell r="C2" t="str">
            <v>国総研
水質水文共同実験棟及び任意</v>
          </cell>
          <cell r="D2">
            <v>42095</v>
          </cell>
          <cell r="E2">
            <v>42460</v>
          </cell>
          <cell r="F2">
            <v>42095</v>
          </cell>
          <cell r="G2" t="str">
            <v>新日本環境調査（株）</v>
          </cell>
          <cell r="H2" t="str">
            <v>東京都世田谷区駒沢３－１５－１</v>
          </cell>
          <cell r="I2" t="str">
            <v>一般競争</v>
          </cell>
          <cell r="J2">
            <v>9547200</v>
          </cell>
          <cell r="K2">
            <v>7538400</v>
          </cell>
        </row>
        <row r="3">
          <cell r="A3" t="str">
            <v>役務</v>
          </cell>
          <cell r="B3" t="str">
            <v>独立行政法人会計システム運用支援業務</v>
          </cell>
          <cell r="C3" t="str">
            <v>国立研究開発法人土木研究所及び任意</v>
          </cell>
          <cell r="D3">
            <v>42095</v>
          </cell>
          <cell r="E3">
            <v>42460</v>
          </cell>
          <cell r="F3">
            <v>42095</v>
          </cell>
          <cell r="G3" t="str">
            <v>（株）ＮＴＴデータ・アイ</v>
          </cell>
          <cell r="H3" t="str">
            <v>東京都新宿区揚場町１－１８</v>
          </cell>
          <cell r="I3" t="str">
            <v>随契</v>
          </cell>
          <cell r="J3">
            <v>9309600</v>
          </cell>
          <cell r="K3">
            <v>8856000</v>
          </cell>
        </row>
        <row r="4">
          <cell r="A4" t="str">
            <v>役務</v>
          </cell>
          <cell r="B4" t="str">
            <v>Ｈ２７土木研究所（つくば）実験設備保守点検業務</v>
          </cell>
          <cell r="C4" t="str">
            <v>国立研究開発法人土木研究所</v>
          </cell>
          <cell r="D4">
            <v>42095</v>
          </cell>
          <cell r="E4">
            <v>42460</v>
          </cell>
          <cell r="F4">
            <v>42095</v>
          </cell>
          <cell r="G4" t="str">
            <v>一般財団法人土木研究センター</v>
          </cell>
          <cell r="H4" t="str">
            <v>東京都台東区台東１丁目６番４号</v>
          </cell>
          <cell r="I4" t="str">
            <v>一般競争</v>
          </cell>
          <cell r="J4">
            <v>34830000</v>
          </cell>
          <cell r="K4">
            <v>34560000</v>
          </cell>
        </row>
        <row r="5">
          <cell r="A5" t="str">
            <v>役務</v>
          </cell>
          <cell r="B5" t="str">
            <v>Ｈ２７土木研究所（つくば）クレーン設備保守点検業務</v>
          </cell>
          <cell r="C5" t="str">
            <v>国立研究開発法人土木研究所ほか１か所</v>
          </cell>
          <cell r="D5">
            <v>42095</v>
          </cell>
          <cell r="E5">
            <v>42460</v>
          </cell>
          <cell r="F5">
            <v>42095</v>
          </cell>
          <cell r="G5" t="str">
            <v>一般財団法人土木研究センター</v>
          </cell>
          <cell r="H5" t="str">
            <v>東京都台東区台東１丁目６番４号</v>
          </cell>
          <cell r="I5" t="str">
            <v>一般競争</v>
          </cell>
          <cell r="J5">
            <v>11336490</v>
          </cell>
          <cell r="K5">
            <v>8424000</v>
          </cell>
        </row>
        <row r="6">
          <cell r="A6" t="str">
            <v>役務</v>
          </cell>
          <cell r="B6" t="str">
            <v>平成２７年度湖北総合実験施設の運転管理業務</v>
          </cell>
          <cell r="C6" t="str">
            <v>茨城県霞ヶ浦浄化センター内湖北総合実験施設</v>
          </cell>
          <cell r="D6">
            <v>42095</v>
          </cell>
          <cell r="E6">
            <v>42460</v>
          </cell>
          <cell r="F6">
            <v>42095</v>
          </cell>
          <cell r="G6" t="str">
            <v>（株）クリタス</v>
          </cell>
          <cell r="H6" t="str">
            <v>東京都豊島区南池袋１丁目１１番２２号</v>
          </cell>
          <cell r="I6" t="str">
            <v>一般競争</v>
          </cell>
          <cell r="J6">
            <v>8607600</v>
          </cell>
          <cell r="K6">
            <v>7776000</v>
          </cell>
        </row>
        <row r="7">
          <cell r="A7" t="str">
            <v>役務</v>
          </cell>
          <cell r="B7" t="str">
            <v>平成２７年度ファイアーウォール装置運転監視業務</v>
          </cell>
          <cell r="C7" t="str">
            <v>国立研究開発法人土木研究所及び任意</v>
          </cell>
          <cell r="D7">
            <v>42095</v>
          </cell>
          <cell r="E7">
            <v>42460</v>
          </cell>
          <cell r="F7">
            <v>42095</v>
          </cell>
          <cell r="G7" t="str">
            <v>（株）アズジェント</v>
          </cell>
          <cell r="H7" t="str">
            <v>東京都中央区明石町6番4号</v>
          </cell>
          <cell r="I7" t="str">
            <v>一般競争</v>
          </cell>
          <cell r="J7">
            <v>4743360</v>
          </cell>
          <cell r="K7">
            <v>2414880</v>
          </cell>
        </row>
        <row r="8">
          <cell r="A8" t="str">
            <v>役務</v>
          </cell>
          <cell r="B8" t="str">
            <v>平成２６年度消費税申告書作成業務</v>
          </cell>
          <cell r="C8" t="str">
            <v>国立研究開発法人土木研究所（つくば）及び任意</v>
          </cell>
          <cell r="D8">
            <v>42095</v>
          </cell>
          <cell r="E8">
            <v>42185</v>
          </cell>
          <cell r="F8">
            <v>42095</v>
          </cell>
          <cell r="G8" t="str">
            <v>深谷康祐税理士事務所</v>
          </cell>
          <cell r="H8" t="str">
            <v>千葉県千葉市中央区末広3丁目17番14号サンライズ末広306</v>
          </cell>
          <cell r="I8" t="str">
            <v>一般競争</v>
          </cell>
          <cell r="J8">
            <v>1115999</v>
          </cell>
          <cell r="K8">
            <v>594000</v>
          </cell>
        </row>
        <row r="9">
          <cell r="A9" t="str">
            <v>物品</v>
          </cell>
          <cell r="B9" t="str">
            <v>GISソフトウエア保守ライセンス購入</v>
          </cell>
          <cell r="C9" t="str">
            <v>土木研究所　河川生態チーム</v>
          </cell>
          <cell r="D9">
            <v>42096</v>
          </cell>
          <cell r="E9">
            <v>42125</v>
          </cell>
          <cell r="F9">
            <v>42095</v>
          </cell>
          <cell r="G9" t="str">
            <v>(株)エヌ・ティ・ティ・データCCS</v>
          </cell>
          <cell r="H9" t="str">
            <v>東京都江東区亀戸6-41-10</v>
          </cell>
          <cell r="I9" t="str">
            <v>一般競争</v>
          </cell>
          <cell r="J9">
            <v>1596240</v>
          </cell>
          <cell r="K9">
            <v>1436400</v>
          </cell>
        </row>
        <row r="10">
          <cell r="A10" t="str">
            <v>物品</v>
          </cell>
          <cell r="B10" t="str">
            <v>平成27年度ＧＩＳソフトウエア保守ライセンス購入</v>
          </cell>
          <cell r="C10" t="str">
            <v>土木研究所　土砂管理グループ　火山・土石流チーム</v>
          </cell>
          <cell r="D10">
            <v>42096</v>
          </cell>
          <cell r="E10">
            <v>42104</v>
          </cell>
          <cell r="F10">
            <v>42095</v>
          </cell>
          <cell r="G10" t="str">
            <v>(株)エヌ・ティ・ティ・データCCS</v>
          </cell>
          <cell r="H10" t="str">
            <v>東京都江東区亀戸6-41-10</v>
          </cell>
          <cell r="I10" t="str">
            <v>一般競争</v>
          </cell>
          <cell r="J10">
            <v>2516940</v>
          </cell>
          <cell r="K10">
            <v>2149200</v>
          </cell>
        </row>
        <row r="11">
          <cell r="A11" t="str">
            <v>役務</v>
          </cell>
          <cell r="B11" t="str">
            <v>電気・通信配線及び壁面温度監視システム設置業務</v>
          </cell>
          <cell r="C11" t="str">
            <v>国立研究開発法人土木研究所土工管理実験場</v>
          </cell>
          <cell r="D11">
            <v>42104</v>
          </cell>
          <cell r="E11">
            <v>42133</v>
          </cell>
          <cell r="F11">
            <v>42103</v>
          </cell>
          <cell r="G11" t="str">
            <v>（株）ミワ電気</v>
          </cell>
          <cell r="H11" t="str">
            <v>茨城県筑西市折本564番地</v>
          </cell>
          <cell r="I11" t="str">
            <v>一般競争</v>
          </cell>
          <cell r="J11">
            <v>1060199</v>
          </cell>
          <cell r="K11">
            <v>1036800</v>
          </cell>
        </row>
        <row r="12">
          <cell r="A12" t="str">
            <v>役務</v>
          </cell>
          <cell r="B12" t="str">
            <v>疲労試験機等設置業務</v>
          </cell>
          <cell r="C12" t="str">
            <v>国立研究開発法人土木研究所構造物実験施設内</v>
          </cell>
          <cell r="D12">
            <v>42104</v>
          </cell>
          <cell r="E12">
            <v>42160</v>
          </cell>
          <cell r="F12">
            <v>42103</v>
          </cell>
          <cell r="G12" t="str">
            <v>（株）共和技研</v>
          </cell>
          <cell r="H12" t="str">
            <v>千葉県柏市東1丁目2番5号</v>
          </cell>
          <cell r="I12" t="str">
            <v>一般競争</v>
          </cell>
          <cell r="J12">
            <v>3618000</v>
          </cell>
          <cell r="K12">
            <v>777600</v>
          </cell>
        </row>
        <row r="13">
          <cell r="A13" t="str">
            <v>コンサル</v>
          </cell>
          <cell r="B13" t="str">
            <v>軸力変動を受ける鋼製部材の正負交番載荷実験業務</v>
          </cell>
          <cell r="C13" t="str">
            <v>国立研究開発法人土木研究所構造物実験施設内</v>
          </cell>
          <cell r="D13">
            <v>42104</v>
          </cell>
          <cell r="E13">
            <v>42174</v>
          </cell>
          <cell r="F13">
            <v>42103</v>
          </cell>
          <cell r="G13" t="str">
            <v>（株）フジケンエンジニアリング</v>
          </cell>
          <cell r="H13" t="str">
            <v>東京都渋谷区千駄ヶ谷５丁目１３番７号</v>
          </cell>
          <cell r="I13" t="str">
            <v>一般競争</v>
          </cell>
          <cell r="J13">
            <v>2473200</v>
          </cell>
          <cell r="K13">
            <v>1674000</v>
          </cell>
        </row>
        <row r="14">
          <cell r="A14" t="str">
            <v>役務</v>
          </cell>
          <cell r="B14" t="str">
            <v>Ｈ２７国土技術政策総合研究所・土木研究所構内緑地管理業務</v>
          </cell>
          <cell r="C14" t="str">
            <v>国総研(旭庁舎)構内　土木研究所構内</v>
          </cell>
          <cell r="D14">
            <v>42111</v>
          </cell>
          <cell r="E14">
            <v>42429</v>
          </cell>
          <cell r="F14">
            <v>42110</v>
          </cell>
          <cell r="G14" t="str">
            <v>（株）坂田園芸</v>
          </cell>
          <cell r="H14" t="str">
            <v>茨城県土浦市上坂田６１０番地</v>
          </cell>
          <cell r="I14" t="str">
            <v>一般競争</v>
          </cell>
          <cell r="J14">
            <v>63979200</v>
          </cell>
          <cell r="K14">
            <v>42120000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view="pageBreakPreview" zoomScale="90" zoomScaleNormal="90" zoomScaleSheetLayoutView="90" workbookViewId="0">
      <selection activeCell="D36" sqref="D36"/>
    </sheetView>
  </sheetViews>
  <sheetFormatPr defaultColWidth="9" defaultRowHeight="13.5"/>
  <cols>
    <col min="1" max="1" width="20.75" style="1" customWidth="1"/>
    <col min="2" max="2" width="7.75" style="1" customWidth="1"/>
    <col min="3" max="3" width="20.75" style="1" customWidth="1"/>
    <col min="4" max="4" width="33.375" style="1" customWidth="1"/>
    <col min="5" max="5" width="17.5" style="1" customWidth="1"/>
    <col min="6" max="6" width="38.75" style="1" customWidth="1"/>
    <col min="7" max="7" width="15.375" style="1" customWidth="1"/>
    <col min="8" max="9" width="13.75" style="1" customWidth="1"/>
    <col min="10" max="10" width="7" style="1" customWidth="1"/>
    <col min="11" max="11" width="9.125" style="29" customWidth="1"/>
    <col min="12" max="16384" width="9" style="1"/>
  </cols>
  <sheetData>
    <row r="1" spans="1:11" ht="25.15" customHeight="1">
      <c r="A1" s="38" t="s">
        <v>4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4" customFormat="1" ht="40.15" customHeight="1">
      <c r="A2" s="39" t="s">
        <v>5</v>
      </c>
      <c r="B2" s="40"/>
      <c r="C2" s="41"/>
      <c r="D2" s="2" t="s">
        <v>6</v>
      </c>
      <c r="E2" s="3" t="s">
        <v>7</v>
      </c>
      <c r="F2" s="2" t="s">
        <v>8</v>
      </c>
      <c r="G2" s="3" t="s">
        <v>9</v>
      </c>
      <c r="H2" s="2" t="s">
        <v>10</v>
      </c>
      <c r="I2" s="3" t="s">
        <v>1</v>
      </c>
      <c r="J2" s="2" t="s">
        <v>11</v>
      </c>
      <c r="K2" s="3" t="s">
        <v>3</v>
      </c>
    </row>
    <row r="3" spans="1:11" s="12" customFormat="1" ht="15" customHeight="1">
      <c r="A3" s="42" t="s">
        <v>21</v>
      </c>
      <c r="B3" s="43"/>
      <c r="C3" s="43"/>
      <c r="D3" s="5" t="s">
        <v>12</v>
      </c>
      <c r="E3" s="6">
        <v>42627</v>
      </c>
      <c r="F3" s="7" t="s">
        <v>17</v>
      </c>
      <c r="G3" s="8" t="s">
        <v>2</v>
      </c>
      <c r="H3" s="9">
        <v>99057600</v>
      </c>
      <c r="I3" s="9">
        <v>98820000</v>
      </c>
      <c r="J3" s="10">
        <v>0.998</v>
      </c>
      <c r="K3" s="11"/>
    </row>
    <row r="4" spans="1:11" s="12" customFormat="1" ht="15" customHeight="1">
      <c r="A4" s="36" t="s">
        <v>19</v>
      </c>
      <c r="B4" s="37" t="s">
        <v>0</v>
      </c>
      <c r="C4" s="37" t="s">
        <v>0</v>
      </c>
      <c r="D4" s="13" t="s">
        <v>13</v>
      </c>
      <c r="E4" s="14"/>
      <c r="F4" s="13" t="s">
        <v>18</v>
      </c>
      <c r="G4" s="15"/>
      <c r="H4" s="16"/>
      <c r="I4" s="16"/>
      <c r="J4" s="16"/>
      <c r="K4" s="17"/>
    </row>
    <row r="5" spans="1:11" s="12" customFormat="1" ht="15" customHeight="1">
      <c r="A5" s="18">
        <v>42628</v>
      </c>
      <c r="B5" s="19" t="s">
        <v>16</v>
      </c>
      <c r="C5" s="20">
        <v>42823</v>
      </c>
      <c r="D5" s="13" t="s">
        <v>15</v>
      </c>
      <c r="E5" s="14"/>
      <c r="F5" s="30" t="s">
        <v>22</v>
      </c>
      <c r="G5" s="15"/>
      <c r="H5" s="16"/>
      <c r="I5" s="16"/>
      <c r="J5" s="16"/>
      <c r="K5" s="17"/>
    </row>
    <row r="6" spans="1:11" s="12" customFormat="1" ht="15" customHeight="1">
      <c r="A6" s="21" t="s">
        <v>20</v>
      </c>
      <c r="B6" s="22"/>
      <c r="C6" s="22"/>
      <c r="D6" s="23"/>
      <c r="E6" s="24"/>
      <c r="F6" s="25"/>
      <c r="G6" s="26"/>
      <c r="H6" s="27"/>
      <c r="I6" s="27"/>
      <c r="J6" s="27"/>
      <c r="K6" s="28"/>
    </row>
    <row r="7" spans="1:11" s="12" customFormat="1" ht="15" customHeight="1">
      <c r="A7" s="42" t="s">
        <v>26</v>
      </c>
      <c r="B7" s="43"/>
      <c r="C7" s="43"/>
      <c r="D7" s="5" t="s">
        <v>12</v>
      </c>
      <c r="E7" s="6">
        <v>42657</v>
      </c>
      <c r="F7" s="7" t="s">
        <v>24</v>
      </c>
      <c r="G7" s="8" t="s">
        <v>2</v>
      </c>
      <c r="H7" s="9">
        <v>3013200</v>
      </c>
      <c r="I7" s="9">
        <v>2970000</v>
      </c>
      <c r="J7" s="10">
        <v>0.98599999999999999</v>
      </c>
      <c r="K7" s="11"/>
    </row>
    <row r="8" spans="1:11" s="12" customFormat="1" ht="15" customHeight="1">
      <c r="A8" s="36" t="s">
        <v>23</v>
      </c>
      <c r="B8" s="37" t="s">
        <v>0</v>
      </c>
      <c r="C8" s="37" t="s">
        <v>0</v>
      </c>
      <c r="D8" s="13" t="s">
        <v>13</v>
      </c>
      <c r="E8" s="14"/>
      <c r="F8" s="13" t="s">
        <v>25</v>
      </c>
      <c r="G8" s="15"/>
      <c r="H8" s="16"/>
      <c r="I8" s="16"/>
      <c r="J8" s="16"/>
      <c r="K8" s="17"/>
    </row>
    <row r="9" spans="1:11" s="12" customFormat="1" ht="15" customHeight="1">
      <c r="A9" s="18">
        <v>42658</v>
      </c>
      <c r="B9" s="19" t="s">
        <v>16</v>
      </c>
      <c r="C9" s="20">
        <v>42745</v>
      </c>
      <c r="D9" s="13" t="s">
        <v>15</v>
      </c>
      <c r="E9" s="14"/>
      <c r="F9" s="30" t="s">
        <v>28</v>
      </c>
      <c r="G9" s="15"/>
      <c r="H9" s="16"/>
      <c r="I9" s="16"/>
      <c r="J9" s="16"/>
      <c r="K9" s="17"/>
    </row>
    <row r="10" spans="1:11" s="12" customFormat="1" ht="15" customHeight="1">
      <c r="A10" s="21" t="s">
        <v>27</v>
      </c>
      <c r="B10" s="22"/>
      <c r="C10" s="22"/>
      <c r="D10" s="23"/>
      <c r="E10" s="24"/>
      <c r="F10" s="25"/>
      <c r="G10" s="26"/>
      <c r="H10" s="27"/>
      <c r="I10" s="27"/>
      <c r="J10" s="27"/>
      <c r="K10" s="28"/>
    </row>
    <row r="11" spans="1:11" s="12" customFormat="1" ht="15" customHeight="1">
      <c r="A11" s="42" t="s">
        <v>29</v>
      </c>
      <c r="B11" s="43"/>
      <c r="C11" s="43"/>
      <c r="D11" s="5" t="s">
        <v>35</v>
      </c>
      <c r="E11" s="6">
        <v>42716</v>
      </c>
      <c r="F11" s="7" t="s">
        <v>32</v>
      </c>
      <c r="G11" s="8" t="s">
        <v>2</v>
      </c>
      <c r="H11" s="9">
        <v>23317200</v>
      </c>
      <c r="I11" s="9">
        <v>21276000</v>
      </c>
      <c r="J11" s="10">
        <v>0.91200000000000003</v>
      </c>
      <c r="K11" s="11"/>
    </row>
    <row r="12" spans="1:11" s="12" customFormat="1" ht="15" customHeight="1">
      <c r="A12" s="36" t="s">
        <v>31</v>
      </c>
      <c r="B12" s="37" t="s">
        <v>0</v>
      </c>
      <c r="C12" s="37" t="s">
        <v>0</v>
      </c>
      <c r="D12" s="13" t="s">
        <v>36</v>
      </c>
      <c r="E12" s="14"/>
      <c r="F12" s="31" t="s">
        <v>33</v>
      </c>
      <c r="G12" s="15"/>
      <c r="H12" s="16"/>
      <c r="I12" s="16"/>
      <c r="J12" s="16"/>
      <c r="K12" s="17"/>
    </row>
    <row r="13" spans="1:11" s="12" customFormat="1" ht="15" customHeight="1">
      <c r="A13" s="18">
        <v>42717</v>
      </c>
      <c r="B13" s="19" t="s">
        <v>16</v>
      </c>
      <c r="C13" s="20">
        <v>42825</v>
      </c>
      <c r="D13" s="13" t="s">
        <v>37</v>
      </c>
      <c r="E13" s="14"/>
      <c r="F13" s="32" t="s">
        <v>38</v>
      </c>
      <c r="G13" s="15"/>
      <c r="H13" s="16"/>
      <c r="I13" s="16"/>
      <c r="J13" s="16"/>
      <c r="K13" s="17"/>
    </row>
    <row r="14" spans="1:11" s="12" customFormat="1" ht="15" customHeight="1">
      <c r="A14" s="21" t="s">
        <v>34</v>
      </c>
      <c r="B14" s="22"/>
      <c r="C14" s="22"/>
      <c r="D14" s="23"/>
      <c r="E14" s="24"/>
      <c r="F14" s="25"/>
      <c r="G14" s="26"/>
      <c r="H14" s="27"/>
      <c r="I14" s="27"/>
      <c r="J14" s="27"/>
      <c r="K14" s="28"/>
    </row>
    <row r="15" spans="1:11" s="12" customFormat="1" ht="15" customHeight="1">
      <c r="A15" s="42" t="s">
        <v>39</v>
      </c>
      <c r="B15" s="43"/>
      <c r="C15" s="43"/>
      <c r="D15" s="5" t="s">
        <v>12</v>
      </c>
      <c r="E15" s="6">
        <v>42772</v>
      </c>
      <c r="F15" s="7" t="s">
        <v>43</v>
      </c>
      <c r="G15" s="8" t="s">
        <v>2</v>
      </c>
      <c r="H15" s="9">
        <v>4536000</v>
      </c>
      <c r="I15" s="9">
        <v>4514400</v>
      </c>
      <c r="J15" s="10">
        <f t="shared" ref="J15" si="0">ROUND((I15/H15),3)</f>
        <v>0.995</v>
      </c>
      <c r="K15" s="11"/>
    </row>
    <row r="16" spans="1:11" s="12" customFormat="1" ht="15" customHeight="1">
      <c r="A16" s="36" t="s">
        <v>42</v>
      </c>
      <c r="B16" s="37" t="str">
        <f>VLOOKUP($A16,'[1]契約情報（HP）_期間指定（契約台帳Ｎｏ入り）'!$A$1:$K$14,6,TRUE)</f>
        <v>契約日</v>
      </c>
      <c r="C16" s="37" t="str">
        <f>VLOOKUP($A16,'[1]契約情報（HP）_期間指定（契約台帳Ｎｏ入り）'!$A$1:$K$14,6,TRUE)</f>
        <v>契約日</v>
      </c>
      <c r="D16" s="13" t="s">
        <v>13</v>
      </c>
      <c r="E16" s="14"/>
      <c r="F16" s="31" t="s">
        <v>44</v>
      </c>
      <c r="G16" s="15"/>
      <c r="H16" s="16"/>
      <c r="I16" s="16"/>
      <c r="J16" s="16"/>
      <c r="K16" s="17"/>
    </row>
    <row r="17" spans="1:11" s="12" customFormat="1" ht="15" customHeight="1">
      <c r="A17" s="18">
        <v>42773</v>
      </c>
      <c r="B17" s="19" t="s">
        <v>30</v>
      </c>
      <c r="C17" s="20">
        <v>42824</v>
      </c>
      <c r="D17" s="13" t="s">
        <v>15</v>
      </c>
      <c r="E17" s="14"/>
      <c r="F17" s="32" t="s">
        <v>41</v>
      </c>
      <c r="G17" s="15"/>
      <c r="H17" s="16"/>
      <c r="I17" s="16"/>
      <c r="J17" s="16"/>
      <c r="K17" s="17"/>
    </row>
    <row r="18" spans="1:11" s="12" customFormat="1" ht="15" customHeight="1">
      <c r="A18" s="21" t="s">
        <v>40</v>
      </c>
      <c r="B18" s="22"/>
      <c r="C18" s="22"/>
      <c r="D18" s="23"/>
      <c r="E18" s="24"/>
      <c r="F18" s="25"/>
      <c r="G18" s="26"/>
      <c r="H18" s="27"/>
      <c r="I18" s="27"/>
      <c r="J18" s="27"/>
      <c r="K18" s="28"/>
    </row>
    <row r="19" spans="1:11" s="12" customFormat="1" ht="15" customHeight="1">
      <c r="A19" s="42" t="s">
        <v>45</v>
      </c>
      <c r="B19" s="43"/>
      <c r="C19" s="43"/>
      <c r="D19" s="5" t="s">
        <v>12</v>
      </c>
      <c r="E19" s="6">
        <v>42818</v>
      </c>
      <c r="F19" s="7" t="s">
        <v>49</v>
      </c>
      <c r="G19" s="8" t="s">
        <v>2</v>
      </c>
      <c r="H19" s="9">
        <v>2105805600</v>
      </c>
      <c r="I19" s="9">
        <v>2041200000</v>
      </c>
      <c r="J19" s="10">
        <f t="shared" ref="J19" si="1">ROUND((I19/H19),3)</f>
        <v>0.96899999999999997</v>
      </c>
      <c r="K19" s="11"/>
    </row>
    <row r="20" spans="1:11" s="12" customFormat="1" ht="15" customHeight="1">
      <c r="A20" s="36" t="s">
        <v>46</v>
      </c>
      <c r="B20" s="37" t="str">
        <f>VLOOKUP($A20,'[1]契約情報（HP）_期間指定（契約台帳Ｎｏ入り）'!$A$1:$K$14,6,TRUE)</f>
        <v>契約日</v>
      </c>
      <c r="C20" s="37" t="str">
        <f>VLOOKUP($A20,'[1]契約情報（HP）_期間指定（契約台帳Ｎｏ入り）'!$A$1:$K$14,6,TRUE)</f>
        <v>契約日</v>
      </c>
      <c r="D20" s="13" t="s">
        <v>13</v>
      </c>
      <c r="E20" s="14"/>
      <c r="F20" s="31" t="s">
        <v>50</v>
      </c>
      <c r="G20" s="15"/>
      <c r="H20" s="16"/>
      <c r="I20" s="16"/>
      <c r="J20" s="16"/>
      <c r="K20" s="17"/>
    </row>
    <row r="21" spans="1:11" s="12" customFormat="1" ht="15" customHeight="1">
      <c r="A21" s="18">
        <v>42819</v>
      </c>
      <c r="B21" s="19" t="s">
        <v>14</v>
      </c>
      <c r="C21" s="20">
        <v>43188</v>
      </c>
      <c r="D21" s="13" t="s">
        <v>15</v>
      </c>
      <c r="E21" s="14"/>
      <c r="F21" s="34" t="s">
        <v>47</v>
      </c>
      <c r="G21" s="33"/>
      <c r="H21" s="16"/>
      <c r="I21" s="16"/>
      <c r="J21" s="16"/>
      <c r="K21" s="17"/>
    </row>
    <row r="22" spans="1:11" s="12" customFormat="1" ht="15" customHeight="1">
      <c r="A22" s="35" t="s">
        <v>48</v>
      </c>
      <c r="B22" s="22"/>
      <c r="C22" s="22"/>
      <c r="D22" s="23"/>
      <c r="E22" s="24"/>
      <c r="F22" s="25"/>
      <c r="G22" s="26"/>
      <c r="H22" s="27"/>
      <c r="I22" s="27"/>
      <c r="J22" s="27"/>
      <c r="K22" s="28"/>
    </row>
  </sheetData>
  <mergeCells count="12">
    <mergeCell ref="A20:C20"/>
    <mergeCell ref="A11:C11"/>
    <mergeCell ref="A12:C12"/>
    <mergeCell ref="A15:C15"/>
    <mergeCell ref="A16:C16"/>
    <mergeCell ref="A19:C19"/>
    <mergeCell ref="A8:C8"/>
    <mergeCell ref="A1:K1"/>
    <mergeCell ref="A2:C2"/>
    <mergeCell ref="A3:C3"/>
    <mergeCell ref="A4:C4"/>
    <mergeCell ref="A7:C7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H28</vt:lpstr>
      <vt:lpstr>'H28'!Print_Area</vt:lpstr>
      <vt:lpstr>'H28'!Print_Titles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2017-03-03T07:48:56Z</cp:lastPrinted>
  <dcterms:created xsi:type="dcterms:W3CDTF">2016-05-12T09:10:28Z</dcterms:created>
  <dcterms:modified xsi:type="dcterms:W3CDTF">2017-04-20T10:09:34Z</dcterms:modified>
</cp:coreProperties>
</file>