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omachi-h573ck\Desktop\革新事務処理要領修正案（R03.12.10）\様式修正案（R03.12.10）\①計画様式\"/>
    </mc:Choice>
  </mc:AlternateContent>
  <bookViews>
    <workbookView xWindow="0" yWindow="0" windowWidth="21570" windowHeight="10140" tabRatio="629"/>
  </bookViews>
  <sheets>
    <sheet name="【鑑】経費等内訳書" sheetId="38" r:id="rId1"/>
    <sheet name="設備・備品費" sheetId="35" r:id="rId2"/>
    <sheet name="消耗品費" sheetId="13" r:id="rId3"/>
    <sheet name="旅費" sheetId="4" r:id="rId4"/>
    <sheet name="人件費" sheetId="9" r:id="rId5"/>
    <sheet name="謝金" sheetId="14" r:id="rId6"/>
    <sheet name="外注費" sheetId="30" r:id="rId7"/>
    <sheet name="その他" sheetId="37" r:id="rId8"/>
    <sheet name="年度別経費等内訳書" sheetId="39" r:id="rId9"/>
  </sheets>
  <definedNames>
    <definedName name="_xlnm.Print_Area" localSheetId="0">【鑑】経費等内訳書!$A$1:$F$63</definedName>
    <definedName name="_xlnm.Print_Area" localSheetId="7">その他!$A$1:$H$27</definedName>
    <definedName name="_xlnm.Print_Area" localSheetId="6">外注費!$A$1:$G$25</definedName>
    <definedName name="_xlnm.Print_Area" localSheetId="5">謝金!$A$1:$G$29</definedName>
    <definedName name="_xlnm.Print_Area" localSheetId="2">消耗品費!$A$1:$H$40</definedName>
    <definedName name="_xlnm.Print_Area" localSheetId="4">人件費!$A$1:$J$26</definedName>
    <definedName name="_xlnm.Print_Area" localSheetId="1">設備・備品費!$A$1:$I$30</definedName>
    <definedName name="_xlnm.Print_Area" localSheetId="8">年度別経費等内訳書!$A$1:$H$13</definedName>
    <definedName name="_xlnm.Print_Area" localSheetId="3">旅費!$A$1:$N$22</definedName>
    <definedName name="_xlnm.Print_Titles" localSheetId="7">その他!$1:$4</definedName>
    <definedName name="_xlnm.Print_Titles" localSheetId="6">外注費!$1:$4</definedName>
    <definedName name="_xlnm.Print_Titles" localSheetId="5">謝金!$1:$4</definedName>
    <definedName name="_xlnm.Print_Titles" localSheetId="2">消耗品費!$1:$4</definedName>
    <definedName name="_xlnm.Print_Titles" localSheetId="4">人件費!$1:$4</definedName>
    <definedName name="_xlnm.Print_Titles" localSheetId="1">設備・備品費!$1:$4</definedName>
    <definedName name="_xlnm.Print_Titles" localSheetId="3">旅費!$1:$3</definedName>
    <definedName name="型_番" localSheetId="8">#REF!</definedName>
    <definedName name="型_番">#REF!</definedName>
    <definedName name="小計" localSheetId="8">#REF!</definedName>
    <definedName name="小計">#REF!</definedName>
    <definedName name="数量" localSheetId="8">#REF!</definedName>
    <definedName name="数量">#REF!</definedName>
    <definedName name="定価" localSheetId="8">#REF!</definedName>
    <definedName name="定価">#REF!</definedName>
    <definedName name="納入価" localSheetId="8">#REF!</definedName>
    <definedName name="納入価">#REF!</definedName>
    <definedName name="品__名" localSheetId="8">#REF!</definedName>
    <definedName name="品__名">#REF!</definedName>
  </definedNames>
  <calcPr calcId="162913"/>
</workbook>
</file>

<file path=xl/calcChain.xml><?xml version="1.0" encoding="utf-8"?>
<calcChain xmlns="http://schemas.openxmlformats.org/spreadsheetml/2006/main">
  <c r="F31" i="38" l="1"/>
  <c r="D12" i="39" l="1"/>
  <c r="E12" i="39"/>
  <c r="F12" i="39"/>
  <c r="G12" i="39"/>
  <c r="F11" i="39" l="1"/>
  <c r="F13" i="39" s="1"/>
  <c r="D11" i="39"/>
  <c r="D13" i="39" s="1"/>
  <c r="C11" i="39"/>
  <c r="C12" i="39" s="1"/>
  <c r="H12" i="39" s="1"/>
  <c r="E11" i="39"/>
  <c r="G11" i="39"/>
  <c r="H10" i="39"/>
  <c r="H9" i="39"/>
  <c r="H8" i="39"/>
  <c r="H7" i="39"/>
  <c r="H6" i="39"/>
  <c r="H5" i="39"/>
  <c r="H4" i="39"/>
  <c r="H3" i="39"/>
  <c r="G5" i="13"/>
  <c r="G7" i="13"/>
  <c r="G8" i="13"/>
  <c r="H41" i="13" s="1"/>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5" i="35"/>
  <c r="I31" i="35" s="1"/>
  <c r="H7" i="35"/>
  <c r="H8" i="35"/>
  <c r="H9" i="35"/>
  <c r="H10" i="35"/>
  <c r="H11" i="35"/>
  <c r="H12" i="35"/>
  <c r="H13" i="35"/>
  <c r="H14" i="35"/>
  <c r="H15" i="35"/>
  <c r="H16" i="35"/>
  <c r="H17" i="35"/>
  <c r="H18" i="35"/>
  <c r="H19" i="35"/>
  <c r="H20" i="35"/>
  <c r="H21" i="35"/>
  <c r="H22" i="35"/>
  <c r="H23" i="35"/>
  <c r="H24" i="35"/>
  <c r="H25" i="35"/>
  <c r="H26" i="35"/>
  <c r="H27" i="35"/>
  <c r="H28" i="35"/>
  <c r="H29" i="35"/>
  <c r="I5" i="35"/>
  <c r="I6" i="35"/>
  <c r="I7" i="35"/>
  <c r="I8" i="35"/>
  <c r="I9" i="35"/>
  <c r="I10" i="35"/>
  <c r="I11" i="35"/>
  <c r="I12" i="35"/>
  <c r="I13" i="35"/>
  <c r="I14" i="35"/>
  <c r="I15" i="35"/>
  <c r="I16" i="35"/>
  <c r="I17" i="35"/>
  <c r="I18" i="35"/>
  <c r="I19" i="35"/>
  <c r="I20" i="35"/>
  <c r="I21" i="35"/>
  <c r="I22" i="35"/>
  <c r="I23" i="35"/>
  <c r="I24" i="35"/>
  <c r="I25" i="35"/>
  <c r="I26" i="35"/>
  <c r="I27" i="35"/>
  <c r="I28" i="35"/>
  <c r="I29" i="35"/>
  <c r="G5" i="37"/>
  <c r="H28" i="37" s="1"/>
  <c r="H6" i="37"/>
  <c r="G9" i="37"/>
  <c r="G10" i="37"/>
  <c r="G11" i="37"/>
  <c r="G12" i="37"/>
  <c r="G13" i="37"/>
  <c r="G14" i="37"/>
  <c r="G15" i="37"/>
  <c r="G16" i="37"/>
  <c r="G17" i="37"/>
  <c r="G18" i="37"/>
  <c r="G19" i="37"/>
  <c r="G20" i="37"/>
  <c r="G21" i="37"/>
  <c r="G22" i="37"/>
  <c r="G23" i="37"/>
  <c r="G24" i="37"/>
  <c r="G25" i="37"/>
  <c r="G26" i="37"/>
  <c r="H5" i="37"/>
  <c r="H27" i="37" s="1"/>
  <c r="E28" i="38" s="1"/>
  <c r="H7" i="37"/>
  <c r="H8" i="37"/>
  <c r="H9" i="37"/>
  <c r="H10" i="37"/>
  <c r="H11" i="37"/>
  <c r="H12" i="37"/>
  <c r="H13" i="37"/>
  <c r="H14" i="37"/>
  <c r="H15" i="37"/>
  <c r="H16" i="37"/>
  <c r="H17" i="37"/>
  <c r="H18" i="37"/>
  <c r="H19" i="37"/>
  <c r="H20" i="37"/>
  <c r="H21" i="37"/>
  <c r="H22" i="37"/>
  <c r="H23" i="37"/>
  <c r="H24" i="37"/>
  <c r="H25" i="37"/>
  <c r="H26" i="37"/>
  <c r="G26" i="30"/>
  <c r="G6" i="30"/>
  <c r="G5" i="30"/>
  <c r="G7" i="30"/>
  <c r="G8" i="30"/>
  <c r="G9" i="30"/>
  <c r="G10" i="30"/>
  <c r="G11" i="30"/>
  <c r="G12" i="30"/>
  <c r="G13" i="30"/>
  <c r="G14" i="30"/>
  <c r="G25" i="30" s="1"/>
  <c r="E27" i="38" s="1"/>
  <c r="F27" i="38" s="1"/>
  <c r="G15" i="30"/>
  <c r="G16" i="30"/>
  <c r="G17" i="30"/>
  <c r="G18" i="30"/>
  <c r="G19" i="30"/>
  <c r="G20" i="30"/>
  <c r="G21" i="30"/>
  <c r="G22" i="30"/>
  <c r="G23" i="30"/>
  <c r="G24" i="30"/>
  <c r="F6" i="14"/>
  <c r="G5" i="14"/>
  <c r="F7" i="14"/>
  <c r="F8" i="14"/>
  <c r="F9" i="14"/>
  <c r="F10" i="14"/>
  <c r="F11" i="14"/>
  <c r="F12" i="14"/>
  <c r="F13" i="14"/>
  <c r="F14" i="14"/>
  <c r="F15" i="14"/>
  <c r="F16" i="14"/>
  <c r="F17" i="14"/>
  <c r="F18" i="14"/>
  <c r="F19" i="14"/>
  <c r="F20" i="14"/>
  <c r="F21" i="14"/>
  <c r="F22" i="14"/>
  <c r="F23" i="14"/>
  <c r="F24" i="14"/>
  <c r="F25" i="14"/>
  <c r="F26" i="14"/>
  <c r="F27" i="14"/>
  <c r="F28" i="14"/>
  <c r="G6" i="14"/>
  <c r="G7" i="14"/>
  <c r="G8" i="14"/>
  <c r="G29" i="14" s="1"/>
  <c r="E26" i="38" s="1"/>
  <c r="G9" i="14"/>
  <c r="G10" i="14"/>
  <c r="G11" i="14"/>
  <c r="G12" i="14"/>
  <c r="G13" i="14"/>
  <c r="G14" i="14"/>
  <c r="G15" i="14"/>
  <c r="G16" i="14"/>
  <c r="G17" i="14"/>
  <c r="G18" i="14"/>
  <c r="G19" i="14"/>
  <c r="G20" i="14"/>
  <c r="G21" i="14"/>
  <c r="G22" i="14"/>
  <c r="G23" i="14"/>
  <c r="G24" i="14"/>
  <c r="G25" i="14"/>
  <c r="G26" i="14"/>
  <c r="G27" i="14"/>
  <c r="G28" i="14"/>
  <c r="G30" i="14"/>
  <c r="J5" i="9"/>
  <c r="J6" i="9"/>
  <c r="J7" i="9"/>
  <c r="J8" i="9"/>
  <c r="J9" i="9"/>
  <c r="J10" i="9"/>
  <c r="J11" i="9"/>
  <c r="J12" i="9"/>
  <c r="J13" i="9"/>
  <c r="J14" i="9"/>
  <c r="J15" i="9"/>
  <c r="J16" i="9"/>
  <c r="J17" i="9"/>
  <c r="J18" i="9"/>
  <c r="J19" i="9"/>
  <c r="J20" i="9"/>
  <c r="J21" i="9"/>
  <c r="J22" i="9"/>
  <c r="J23" i="9"/>
  <c r="J24" i="9"/>
  <c r="J25" i="9"/>
  <c r="J27" i="9"/>
  <c r="K5" i="9"/>
  <c r="K26" i="9" s="1"/>
  <c r="J28" i="9" s="1"/>
  <c r="K6" i="9"/>
  <c r="K7" i="9"/>
  <c r="K8" i="9"/>
  <c r="K9" i="9"/>
  <c r="K10" i="9"/>
  <c r="K11" i="9"/>
  <c r="K12" i="9"/>
  <c r="K13" i="9"/>
  <c r="K14" i="9"/>
  <c r="K15" i="9"/>
  <c r="K16" i="9"/>
  <c r="K17" i="9"/>
  <c r="K18" i="9"/>
  <c r="K19" i="9"/>
  <c r="K20" i="9"/>
  <c r="K21" i="9"/>
  <c r="K22" i="9"/>
  <c r="K23" i="9"/>
  <c r="K24" i="9"/>
  <c r="K25" i="9"/>
  <c r="M4" i="4"/>
  <c r="N23" i="4" s="1"/>
  <c r="M5" i="4"/>
  <c r="N6" i="4"/>
  <c r="M7" i="4"/>
  <c r="M8" i="4"/>
  <c r="M9" i="4"/>
  <c r="M10" i="4"/>
  <c r="M11" i="4"/>
  <c r="M12" i="4"/>
  <c r="M13" i="4"/>
  <c r="M14" i="4"/>
  <c r="M15" i="4"/>
  <c r="M16" i="4"/>
  <c r="M17" i="4"/>
  <c r="M18" i="4"/>
  <c r="M19" i="4"/>
  <c r="M20" i="4"/>
  <c r="M21" i="4"/>
  <c r="N4" i="4"/>
  <c r="N5" i="4"/>
  <c r="N7" i="4"/>
  <c r="N8" i="4"/>
  <c r="N22" i="4" s="1"/>
  <c r="E24" i="38" s="1"/>
  <c r="F24" i="38" s="1"/>
  <c r="N9" i="4"/>
  <c r="N10" i="4"/>
  <c r="N11" i="4"/>
  <c r="N12" i="4"/>
  <c r="N13" i="4"/>
  <c r="N14" i="4"/>
  <c r="N15" i="4"/>
  <c r="N16" i="4"/>
  <c r="N17" i="4"/>
  <c r="N18" i="4"/>
  <c r="N19" i="4"/>
  <c r="N20" i="4"/>
  <c r="N21" i="4"/>
  <c r="I30" i="35"/>
  <c r="E22" i="38" s="1"/>
  <c r="J26" i="9" l="1"/>
  <c r="E25" i="38" s="1"/>
  <c r="H40" i="13"/>
  <c r="E23" i="38" s="1"/>
  <c r="F22" i="38" s="1"/>
  <c r="J29" i="9"/>
  <c r="E30" i="38"/>
  <c r="F30" i="38" s="1"/>
  <c r="F25" i="38"/>
  <c r="C13" i="39"/>
  <c r="E13" i="39"/>
  <c r="G13" i="39"/>
  <c r="H11" i="39"/>
  <c r="H13" i="39" l="1"/>
  <c r="F32" i="38"/>
</calcChain>
</file>

<file path=xl/comments1.xml><?xml version="1.0" encoding="utf-8"?>
<comments xmlns="http://schemas.openxmlformats.org/spreadsheetml/2006/main">
  <authors>
    <author>日本医療研究開発機構</author>
  </authors>
  <commentList>
    <comment ref="E3" authorId="0" shapeId="0">
      <text>
        <r>
          <rPr>
            <sz val="9"/>
            <color indexed="81"/>
            <rFont val="ＭＳ Ｐゴシック"/>
            <family val="3"/>
            <charset val="128"/>
          </rPr>
          <t xml:space="preserve">消費税が含んでいるものは「課税」を選択、消費税が含んでいないものには「課税対象外」を選択
</t>
        </r>
      </text>
    </comment>
  </commentList>
</comments>
</file>

<file path=xl/sharedStrings.xml><?xml version="1.0" encoding="utf-8"?>
<sst xmlns="http://schemas.openxmlformats.org/spreadsheetml/2006/main" count="372" uniqueCount="174">
  <si>
    <t>金額</t>
    <rPh sb="0" eb="2">
      <t>キンガク</t>
    </rPh>
    <phoneticPr fontId="3"/>
  </si>
  <si>
    <t>合　　　　計</t>
    <rPh sb="0" eb="1">
      <t>ゴウ</t>
    </rPh>
    <rPh sb="5" eb="6">
      <t>ケイ</t>
    </rPh>
    <phoneticPr fontId="3"/>
  </si>
  <si>
    <t>件名</t>
    <rPh sb="0" eb="2">
      <t>ケンメイ</t>
    </rPh>
    <phoneticPr fontId="3"/>
  </si>
  <si>
    <t>氏名</t>
    <rPh sb="0" eb="2">
      <t>シメイ</t>
    </rPh>
    <phoneticPr fontId="3"/>
  </si>
  <si>
    <t>日程</t>
    <rPh sb="0" eb="2">
      <t>ニッテイ</t>
    </rPh>
    <phoneticPr fontId="3"/>
  </si>
  <si>
    <t>合　　　計</t>
    <rPh sb="0" eb="1">
      <t>ゴウ</t>
    </rPh>
    <rPh sb="4" eb="5">
      <t>ケイ</t>
    </rPh>
    <phoneticPr fontId="3"/>
  </si>
  <si>
    <t>品名</t>
    <rPh sb="0" eb="2">
      <t>ヒンメイ</t>
    </rPh>
    <phoneticPr fontId="3"/>
  </si>
  <si>
    <t>（物品費内訳）</t>
    <rPh sb="1" eb="3">
      <t>ブッピン</t>
    </rPh>
    <rPh sb="3" eb="4">
      <t>ヒ</t>
    </rPh>
    <rPh sb="4" eb="6">
      <t>ウチワケ</t>
    </rPh>
    <phoneticPr fontId="3"/>
  </si>
  <si>
    <t>消耗品費</t>
    <rPh sb="0" eb="3">
      <t>ショウモウヒン</t>
    </rPh>
    <rPh sb="3" eb="4">
      <t>ヒ</t>
    </rPh>
    <phoneticPr fontId="3"/>
  </si>
  <si>
    <t>人件費</t>
    <phoneticPr fontId="3"/>
  </si>
  <si>
    <t>＜消耗品費＞</t>
    <rPh sb="1" eb="4">
      <t>ショウモウヒン</t>
    </rPh>
    <rPh sb="4" eb="5">
      <t>ヒ</t>
    </rPh>
    <phoneticPr fontId="3"/>
  </si>
  <si>
    <t>その他</t>
    <rPh sb="2" eb="3">
      <t>タ</t>
    </rPh>
    <phoneticPr fontId="3"/>
  </si>
  <si>
    <t>＜謝金＞</t>
    <rPh sb="1" eb="3">
      <t>シャキン</t>
    </rPh>
    <phoneticPr fontId="3"/>
  </si>
  <si>
    <t>種別
（各機関の雇用の名称）</t>
    <rPh sb="0" eb="2">
      <t>シュベツ</t>
    </rPh>
    <rPh sb="4" eb="5">
      <t>カク</t>
    </rPh>
    <rPh sb="5" eb="7">
      <t>キカン</t>
    </rPh>
    <rPh sb="8" eb="10">
      <t>コヨウ</t>
    </rPh>
    <rPh sb="11" eb="13">
      <t>メイショウ</t>
    </rPh>
    <phoneticPr fontId="3"/>
  </si>
  <si>
    <t>用務・目的</t>
    <rPh sb="0" eb="2">
      <t>ヨウム</t>
    </rPh>
    <rPh sb="3" eb="4">
      <t>メ</t>
    </rPh>
    <rPh sb="4" eb="5">
      <t>マト</t>
    </rPh>
    <phoneticPr fontId="3"/>
  </si>
  <si>
    <t>用務・目的等</t>
    <rPh sb="0" eb="2">
      <t>ヨウム</t>
    </rPh>
    <rPh sb="3" eb="5">
      <t>モクテキ</t>
    </rPh>
    <rPh sb="5" eb="6">
      <t>ナド</t>
    </rPh>
    <phoneticPr fontId="3"/>
  </si>
  <si>
    <t>使途</t>
    <rPh sb="0" eb="2">
      <t>シト</t>
    </rPh>
    <phoneticPr fontId="3"/>
  </si>
  <si>
    <t>購入予定時期
（四半期単位）</t>
    <rPh sb="0" eb="2">
      <t>コウニュウ</t>
    </rPh>
    <rPh sb="2" eb="4">
      <t>ヨテイ</t>
    </rPh>
    <rPh sb="4" eb="6">
      <t>ジキ</t>
    </rPh>
    <rPh sb="8" eb="9">
      <t>シ</t>
    </rPh>
    <rPh sb="9" eb="11">
      <t>ハンキ</t>
    </rPh>
    <rPh sb="11" eb="13">
      <t>タンイ</t>
    </rPh>
    <phoneticPr fontId="3"/>
  </si>
  <si>
    <t>＜外注費＞</t>
    <rPh sb="1" eb="4">
      <t>ガイチュウヒ</t>
    </rPh>
    <phoneticPr fontId="3"/>
  </si>
  <si>
    <t>＜その他＞</t>
    <rPh sb="3" eb="4">
      <t>タ</t>
    </rPh>
    <phoneticPr fontId="3"/>
  </si>
  <si>
    <t>目的等</t>
    <rPh sb="0" eb="2">
      <t>モクテキ</t>
    </rPh>
    <rPh sb="2" eb="3">
      <t>ナド</t>
    </rPh>
    <phoneticPr fontId="3"/>
  </si>
  <si>
    <t>外注費</t>
    <rPh sb="0" eb="3">
      <t>ガイチュウヒ</t>
    </rPh>
    <phoneticPr fontId="3"/>
  </si>
  <si>
    <t>大項目計</t>
    <rPh sb="0" eb="3">
      <t>ダイコウモク</t>
    </rPh>
    <rPh sb="3" eb="4">
      <t>ケイ</t>
    </rPh>
    <phoneticPr fontId="3"/>
  </si>
  <si>
    <t>中項目計</t>
    <rPh sb="0" eb="1">
      <t>チュウ</t>
    </rPh>
    <rPh sb="1" eb="3">
      <t>コウモク</t>
    </rPh>
    <rPh sb="3" eb="4">
      <t>ケイ</t>
    </rPh>
    <phoneticPr fontId="3"/>
  </si>
  <si>
    <t>出張先</t>
    <rPh sb="0" eb="2">
      <t>シュッチョウ</t>
    </rPh>
    <rPh sb="2" eb="3">
      <t>サキ</t>
    </rPh>
    <phoneticPr fontId="3"/>
  </si>
  <si>
    <t>＜旅費＞</t>
    <rPh sb="1" eb="3">
      <t>リョヒ</t>
    </rPh>
    <phoneticPr fontId="3"/>
  </si>
  <si>
    <t>電話番号</t>
    <rPh sb="0" eb="2">
      <t>デンワ</t>
    </rPh>
    <rPh sb="2" eb="4">
      <t>バンゴウ</t>
    </rPh>
    <phoneticPr fontId="3"/>
  </si>
  <si>
    <t>物品費</t>
    <rPh sb="0" eb="1">
      <t>モノ</t>
    </rPh>
    <rPh sb="1" eb="2">
      <t>シナ</t>
    </rPh>
    <rPh sb="2" eb="3">
      <t>ヒ</t>
    </rPh>
    <phoneticPr fontId="3"/>
  </si>
  <si>
    <t>人件費・謝金</t>
    <rPh sb="0" eb="1">
      <t>ヒト</t>
    </rPh>
    <rPh sb="1" eb="2">
      <t>ケン</t>
    </rPh>
    <rPh sb="2" eb="3">
      <t>ヒ</t>
    </rPh>
    <rPh sb="4" eb="5">
      <t>シャ</t>
    </rPh>
    <rPh sb="5" eb="6">
      <t>カネ</t>
    </rPh>
    <phoneticPr fontId="3"/>
  </si>
  <si>
    <t>旅費</t>
    <rPh sb="0" eb="1">
      <t>タビ</t>
    </rPh>
    <rPh sb="1" eb="2">
      <t>ヒ</t>
    </rPh>
    <phoneticPr fontId="3"/>
  </si>
  <si>
    <t>大項目</t>
    <rPh sb="0" eb="1">
      <t>ダイ</t>
    </rPh>
    <rPh sb="1" eb="2">
      <t>コウ</t>
    </rPh>
    <rPh sb="2" eb="3">
      <t>メ</t>
    </rPh>
    <phoneticPr fontId="3"/>
  </si>
  <si>
    <t>中項目</t>
    <rPh sb="0" eb="1">
      <t>ナカ</t>
    </rPh>
    <rPh sb="1" eb="2">
      <t>コウ</t>
    </rPh>
    <rPh sb="2" eb="3">
      <t>メ</t>
    </rPh>
    <phoneticPr fontId="3"/>
  </si>
  <si>
    <t>実施機関名：</t>
    <rPh sb="0" eb="2">
      <t>ジッシ</t>
    </rPh>
    <rPh sb="2" eb="4">
      <t>キカン</t>
    </rPh>
    <rPh sb="4" eb="5">
      <t>メイ</t>
    </rPh>
    <phoneticPr fontId="3"/>
  </si>
  <si>
    <t>氏名</t>
    <rPh sb="0" eb="1">
      <t>シ</t>
    </rPh>
    <rPh sb="1" eb="2">
      <t>メイ</t>
    </rPh>
    <phoneticPr fontId="3"/>
  </si>
  <si>
    <t>出張者</t>
    <rPh sb="0" eb="3">
      <t>シュッチョウシャ</t>
    </rPh>
    <phoneticPr fontId="3"/>
  </si>
  <si>
    <t>直接経費小計</t>
    <rPh sb="0" eb="2">
      <t>チョクセツ</t>
    </rPh>
    <rPh sb="2" eb="4">
      <t>ケイヒ</t>
    </rPh>
    <rPh sb="4" eb="6">
      <t>ショウケイ</t>
    </rPh>
    <phoneticPr fontId="3"/>
  </si>
  <si>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3"/>
  </si>
  <si>
    <t>単位：円</t>
    <rPh sb="0" eb="2">
      <t>タンイ</t>
    </rPh>
    <rPh sb="3" eb="4">
      <t>エン</t>
    </rPh>
    <phoneticPr fontId="3"/>
  </si>
  <si>
    <t>研究開発課題名：</t>
    <rPh sb="0" eb="1">
      <t>ケン</t>
    </rPh>
    <rPh sb="1" eb="2">
      <t>キワム</t>
    </rPh>
    <rPh sb="2" eb="4">
      <t>カイハツ</t>
    </rPh>
    <rPh sb="4" eb="5">
      <t>カ</t>
    </rPh>
    <rPh sb="5" eb="6">
      <t>ダイ</t>
    </rPh>
    <rPh sb="6" eb="7">
      <t>ナ</t>
    </rPh>
    <phoneticPr fontId="3"/>
  </si>
  <si>
    <t>分担研究開発課題名：</t>
    <rPh sb="0" eb="2">
      <t>ブンタン</t>
    </rPh>
    <rPh sb="2" eb="4">
      <t>ケンキュウ</t>
    </rPh>
    <rPh sb="4" eb="6">
      <t>カイハツ</t>
    </rPh>
    <rPh sb="6" eb="8">
      <t>カダイ</t>
    </rPh>
    <rPh sb="8" eb="9">
      <t>メイ</t>
    </rPh>
    <phoneticPr fontId="3"/>
  </si>
  <si>
    <t>●●分析装置</t>
    <rPh sb="2" eb="4">
      <t>ブンセキ</t>
    </rPh>
    <rPh sb="4" eb="6">
      <t>ソウチ</t>
    </rPh>
    <phoneticPr fontId="3"/>
  </si>
  <si>
    <t>●●分析のため</t>
    <rPh sb="2" eb="4">
      <t>ブンセキ</t>
    </rPh>
    <phoneticPr fontId="3"/>
  </si>
  <si>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3"/>
  </si>
  <si>
    <t>試薬（●●●●●、▲▲製）</t>
    <rPh sb="0" eb="2">
      <t>シヤク</t>
    </rPh>
    <rPh sb="11" eb="12">
      <t>セイ</t>
    </rPh>
    <phoneticPr fontId="3"/>
  </si>
  <si>
    <t>四半期報告会のため</t>
    <rPh sb="0" eb="3">
      <t>シハンキ</t>
    </rPh>
    <rPh sb="3" eb="6">
      <t>ホウコクカイ</t>
    </rPh>
    <phoneticPr fontId="3"/>
  </si>
  <si>
    <t>＜人件費＞</t>
    <rPh sb="1" eb="2">
      <t>ヒト</t>
    </rPh>
    <rPh sb="2" eb="3">
      <t>ケン</t>
    </rPh>
    <rPh sb="3" eb="4">
      <t>ヒ</t>
    </rPh>
    <phoneticPr fontId="3"/>
  </si>
  <si>
    <t>特任研究員</t>
    <rPh sb="0" eb="2">
      <t>トクニン</t>
    </rPh>
    <rPh sb="2" eb="5">
      <t>ケンキュウイン</t>
    </rPh>
    <phoneticPr fontId="3"/>
  </si>
  <si>
    <t>限定された期間で検証データ取得のため。</t>
    <rPh sb="0" eb="2">
      <t>ゲンテイ</t>
    </rPh>
    <rPh sb="5" eb="7">
      <t>キカン</t>
    </rPh>
    <rPh sb="8" eb="10">
      <t>ケンショウ</t>
    </rPh>
    <rPh sb="13" eb="15">
      <t>シュトク</t>
    </rPh>
    <phoneticPr fontId="3"/>
  </si>
  <si>
    <t>その他（消費税相当額）</t>
    <rPh sb="2" eb="3">
      <t>タ</t>
    </rPh>
    <rPh sb="4" eb="7">
      <t>ショウヒゼイ</t>
    </rPh>
    <rPh sb="7" eb="10">
      <t>ソウトウガク</t>
    </rPh>
    <phoneticPr fontId="3"/>
  </si>
  <si>
    <t>提出日（改定日）：</t>
    <rPh sb="0" eb="3">
      <t>テイシュツビ</t>
    </rPh>
    <rPh sb="4" eb="7">
      <t>カイテイビ</t>
    </rPh>
    <phoneticPr fontId="3"/>
  </si>
  <si>
    <t>課題管理番号：</t>
    <rPh sb="0" eb="2">
      <t>カダイ</t>
    </rPh>
    <rPh sb="2" eb="4">
      <t>カンリ</t>
    </rPh>
    <rPh sb="4" eb="6">
      <t>バンゴウ</t>
    </rPh>
    <phoneticPr fontId="3"/>
  </si>
  <si>
    <t>大学等／企業等の区分：</t>
    <rPh sb="0" eb="3">
      <t>ダイガクトウ</t>
    </rPh>
    <rPh sb="4" eb="6">
      <t>キギョウ</t>
    </rPh>
    <rPh sb="6" eb="7">
      <t>トウ</t>
    </rPh>
    <rPh sb="8" eb="10">
      <t>クブン</t>
    </rPh>
    <phoneticPr fontId="3"/>
  </si>
  <si>
    <t>企業等</t>
  </si>
  <si>
    <t>事業名：</t>
    <rPh sb="0" eb="2">
      <t>ジギョウ</t>
    </rPh>
    <rPh sb="2" eb="3">
      <t>メイ</t>
    </rPh>
    <phoneticPr fontId="3"/>
  </si>
  <si>
    <t>プログラム名：</t>
    <rPh sb="5" eb="6">
      <t>メイ</t>
    </rPh>
    <phoneticPr fontId="3"/>
  </si>
  <si>
    <t>契約締結日：</t>
    <rPh sb="0" eb="2">
      <t>ケイヤク</t>
    </rPh>
    <rPh sb="2" eb="4">
      <t>テイケツ</t>
    </rPh>
    <rPh sb="4" eb="5">
      <t>ビ</t>
    </rPh>
    <phoneticPr fontId="3"/>
  </si>
  <si>
    <t>～</t>
    <phoneticPr fontId="3"/>
  </si>
  <si>
    <t>当年度委託期間：</t>
    <rPh sb="0" eb="3">
      <t>トウネンド</t>
    </rPh>
    <rPh sb="3" eb="5">
      <t>イタク</t>
    </rPh>
    <rPh sb="5" eb="7">
      <t>キカン</t>
    </rPh>
    <phoneticPr fontId="3"/>
  </si>
  <si>
    <t>e-Rad課題ID番号：</t>
    <rPh sb="5" eb="7">
      <t>カダイ</t>
    </rPh>
    <rPh sb="9" eb="11">
      <t>バンゴウ</t>
    </rPh>
    <phoneticPr fontId="3"/>
  </si>
  <si>
    <t>当年度目的（100字程度）：</t>
    <rPh sb="0" eb="3">
      <t>トウネンド</t>
    </rPh>
    <rPh sb="3" eb="5">
      <t>モクテキ</t>
    </rPh>
    <rPh sb="9" eb="10">
      <t>ジ</t>
    </rPh>
    <rPh sb="10" eb="12">
      <t>テイド</t>
    </rPh>
    <phoneticPr fontId="3"/>
  </si>
  <si>
    <t>＜経費内訳＞</t>
    <rPh sb="1" eb="3">
      <t>ケイヒ</t>
    </rPh>
    <rPh sb="3" eb="5">
      <t>ウチワケ</t>
    </rPh>
    <phoneticPr fontId="3"/>
  </si>
  <si>
    <t>（単位：円）</t>
    <phoneticPr fontId="3"/>
  </si>
  <si>
    <t>旅費</t>
    <phoneticPr fontId="3"/>
  </si>
  <si>
    <t>謝金</t>
    <phoneticPr fontId="3"/>
  </si>
  <si>
    <t>直接経費の</t>
    <phoneticPr fontId="3"/>
  </si>
  <si>
    <t>％</t>
    <phoneticPr fontId="3"/>
  </si>
  <si>
    <r>
      <t>契約担当者　　</t>
    </r>
    <r>
      <rPr>
        <sz val="12"/>
        <rFont val="ＭＳ 明朝"/>
        <family val="1"/>
        <charset val="128"/>
      </rPr>
      <t>お問い合わせする際のご担当者様を記入してください。</t>
    </r>
    <rPh sb="0" eb="2">
      <t>ケイヤク</t>
    </rPh>
    <rPh sb="2" eb="5">
      <t>タントウシャ</t>
    </rPh>
    <rPh sb="8" eb="9">
      <t>ト</t>
    </rPh>
    <rPh sb="10" eb="11">
      <t>ア</t>
    </rPh>
    <rPh sb="15" eb="16">
      <t>サイ</t>
    </rPh>
    <rPh sb="18" eb="21">
      <t>タントウシャ</t>
    </rPh>
    <rPh sb="21" eb="22">
      <t>サマ</t>
    </rPh>
    <rPh sb="23" eb="25">
      <t>キニュウ</t>
    </rPh>
    <phoneticPr fontId="3"/>
  </si>
  <si>
    <t>所属・役職</t>
    <rPh sb="0" eb="2">
      <t>ショゾク</t>
    </rPh>
    <rPh sb="3" eb="5">
      <t>ヤクショク</t>
    </rPh>
    <phoneticPr fontId="3"/>
  </si>
  <si>
    <t>郵便番号</t>
    <rPh sb="0" eb="2">
      <t>ユウビン</t>
    </rPh>
    <rPh sb="2" eb="4">
      <t>バンゴウ</t>
    </rPh>
    <phoneticPr fontId="3"/>
  </si>
  <si>
    <t>住所</t>
    <rPh sb="0" eb="2">
      <t>ジュウショ</t>
    </rPh>
    <phoneticPr fontId="3"/>
  </si>
  <si>
    <t>FAX番号</t>
    <rPh sb="3" eb="5">
      <t>バンゴウ</t>
    </rPh>
    <phoneticPr fontId="3"/>
  </si>
  <si>
    <t>E-mailアドレス</t>
    <phoneticPr fontId="3"/>
  </si>
  <si>
    <r>
      <t>経理担当者　　</t>
    </r>
    <r>
      <rPr>
        <sz val="12"/>
        <rFont val="ＭＳ 明朝"/>
        <family val="1"/>
        <charset val="128"/>
      </rPr>
      <t>お問い合わせする際のご担当者様を記入してください。</t>
    </r>
    <rPh sb="0" eb="2">
      <t>ケイリ</t>
    </rPh>
    <rPh sb="2" eb="5">
      <t>タントウシャ</t>
    </rPh>
    <rPh sb="8" eb="9">
      <t>ト</t>
    </rPh>
    <rPh sb="10" eb="11">
      <t>ア</t>
    </rPh>
    <rPh sb="15" eb="16">
      <t>サイ</t>
    </rPh>
    <rPh sb="18" eb="21">
      <t>タントウシャ</t>
    </rPh>
    <rPh sb="21" eb="22">
      <t>サマ</t>
    </rPh>
    <rPh sb="23" eb="25">
      <t>キニュウ</t>
    </rPh>
    <phoneticPr fontId="3"/>
  </si>
  <si>
    <r>
      <t>知財担当者　　</t>
    </r>
    <r>
      <rPr>
        <sz val="12"/>
        <rFont val="ＭＳ 明朝"/>
        <family val="1"/>
        <charset val="128"/>
      </rPr>
      <t>お問い合わせする際のご担当者様を記入してください。</t>
    </r>
    <rPh sb="0" eb="2">
      <t>チザイ</t>
    </rPh>
    <rPh sb="2" eb="5">
      <t>タントウシャ</t>
    </rPh>
    <rPh sb="8" eb="9">
      <t>ト</t>
    </rPh>
    <rPh sb="10" eb="11">
      <t>ア</t>
    </rPh>
    <rPh sb="15" eb="16">
      <t>サイ</t>
    </rPh>
    <rPh sb="18" eb="21">
      <t>タントウシャ</t>
    </rPh>
    <rPh sb="21" eb="22">
      <t>サマ</t>
    </rPh>
    <rPh sb="23" eb="25">
      <t>キニュウ</t>
    </rPh>
    <phoneticPr fontId="3"/>
  </si>
  <si>
    <t>研究倫理教育責任者</t>
    <rPh sb="0" eb="2">
      <t>ケンキュウ</t>
    </rPh>
    <rPh sb="2" eb="4">
      <t>リンリ</t>
    </rPh>
    <rPh sb="4" eb="6">
      <t>キョウイク</t>
    </rPh>
    <rPh sb="6" eb="9">
      <t>セキニンシャ</t>
    </rPh>
    <phoneticPr fontId="3"/>
  </si>
  <si>
    <t>コンプライアンス推進責任者</t>
    <rPh sb="8" eb="10">
      <t>スイシン</t>
    </rPh>
    <rPh sb="10" eb="13">
      <t>セキニンシャ</t>
    </rPh>
    <phoneticPr fontId="3"/>
  </si>
  <si>
    <t>消費税の事業者確認</t>
    <rPh sb="0" eb="3">
      <t>ショウヒゼイ</t>
    </rPh>
    <rPh sb="4" eb="7">
      <t>ジギョウシャ</t>
    </rPh>
    <rPh sb="7" eb="9">
      <t>カクニン</t>
    </rPh>
    <phoneticPr fontId="3"/>
  </si>
  <si>
    <t>必ず選択してください</t>
  </si>
  <si>
    <t>積算根拠</t>
    <rPh sb="0" eb="2">
      <t>セキサン</t>
    </rPh>
    <rPh sb="2" eb="4">
      <t>コンキョ</t>
    </rPh>
    <phoneticPr fontId="3"/>
  </si>
  <si>
    <t>消費税区分</t>
    <rPh sb="0" eb="2">
      <t>ショウヒ</t>
    </rPh>
    <rPh sb="2" eb="3">
      <t>ゼイ</t>
    </rPh>
    <rPh sb="3" eb="5">
      <t>クブン</t>
    </rPh>
    <phoneticPr fontId="3"/>
  </si>
  <si>
    <t>消費税相当額の有無</t>
    <rPh sb="0" eb="3">
      <t>ショウヒゼイ</t>
    </rPh>
    <rPh sb="3" eb="6">
      <t>ソウトウガク</t>
    </rPh>
    <rPh sb="7" eb="9">
      <t>ウム</t>
    </rPh>
    <phoneticPr fontId="3"/>
  </si>
  <si>
    <t>単価</t>
    <rPh sb="0" eb="2">
      <t>タンカ</t>
    </rPh>
    <phoneticPr fontId="3"/>
  </si>
  <si>
    <t>数量</t>
    <rPh sb="0" eb="2">
      <t>スウリョウ</t>
    </rPh>
    <phoneticPr fontId="3"/>
  </si>
  <si>
    <t>件</t>
  </si>
  <si>
    <t>税込（課税）</t>
  </si>
  <si>
    <t>○○○（具体的な機器名)</t>
    <rPh sb="4" eb="7">
      <t>グタイテキ</t>
    </rPh>
    <rPh sb="8" eb="11">
      <t>キキメイ</t>
    </rPh>
    <phoneticPr fontId="3"/>
  </si>
  <si>
    <t>××の○○に使用する（海外業者）</t>
    <rPh sb="6" eb="8">
      <t>シヨウ</t>
    </rPh>
    <rPh sb="11" eb="13">
      <t>カイガイ</t>
    </rPh>
    <rPh sb="13" eb="15">
      <t>ギョウシャ</t>
    </rPh>
    <phoneticPr fontId="3"/>
  </si>
  <si>
    <t>台</t>
  </si>
  <si>
    <t>課税対象外</t>
  </si>
  <si>
    <t>消費税相当額計上対象額→</t>
    <rPh sb="0" eb="3">
      <t>ショウヒゼイ</t>
    </rPh>
    <rPh sb="3" eb="6">
      <t>ソウトウガク</t>
    </rPh>
    <rPh sb="6" eb="8">
      <t>ケイジョウ</t>
    </rPh>
    <rPh sb="8" eb="11">
      <t>タイショウガク</t>
    </rPh>
    <phoneticPr fontId="3"/>
  </si>
  <si>
    <t>不要</t>
  </si>
  <si>
    <t>（物品費内訳）</t>
    <phoneticPr fontId="3"/>
  </si>
  <si>
    <t>単位</t>
    <rPh sb="0" eb="2">
      <t>タンイ</t>
    </rPh>
    <phoneticPr fontId="3"/>
  </si>
  <si>
    <t>点</t>
    <rPh sb="0" eb="1">
      <t>テン</t>
    </rPh>
    <phoneticPr fontId="3"/>
  </si>
  <si>
    <t>式</t>
    <rPh sb="0" eb="1">
      <t>シキ</t>
    </rPh>
    <phoneticPr fontId="3"/>
  </si>
  <si>
    <t>●●検査に必要な消耗品</t>
    <rPh sb="2" eb="4">
      <t>ケンサ</t>
    </rPh>
    <rPh sb="5" eb="7">
      <t>ヒツヨウ</t>
    </rPh>
    <rPh sb="8" eb="11">
      <t>ショウモウヒン</t>
    </rPh>
    <phoneticPr fontId="3"/>
  </si>
  <si>
    <t>種別</t>
    <rPh sb="0" eb="2">
      <t>シュベツ</t>
    </rPh>
    <phoneticPr fontId="3"/>
  </si>
  <si>
    <t>回数</t>
    <rPh sb="0" eb="2">
      <t>カイスウ</t>
    </rPh>
    <phoneticPr fontId="3"/>
  </si>
  <si>
    <t>人数</t>
    <rPh sb="0" eb="2">
      <t>ニンズウ</t>
    </rPh>
    <phoneticPr fontId="3"/>
  </si>
  <si>
    <t>国内</t>
  </si>
  <si>
    <t>ABC大学</t>
    <rPh sb="3" eb="5">
      <t>ダイガク</t>
    </rPh>
    <phoneticPr fontId="3"/>
  </si>
  <si>
    <t>泊</t>
    <rPh sb="0" eb="1">
      <t>ハク</t>
    </rPh>
    <phoneticPr fontId="3"/>
  </si>
  <si>
    <t>日</t>
    <rPh sb="0" eb="1">
      <t>ヒ</t>
    </rPh>
    <phoneticPr fontId="3"/>
  </si>
  <si>
    <t>東京都内　会議室</t>
    <rPh sb="0" eb="2">
      <t>トウキョウ</t>
    </rPh>
    <rPh sb="2" eb="4">
      <t>トナイ</t>
    </rPh>
    <rPh sb="5" eb="8">
      <t>カイギシツ</t>
    </rPh>
    <phoneticPr fontId="3"/>
  </si>
  <si>
    <t>○○班　班会議出席</t>
    <rPh sb="2" eb="3">
      <t>ハン</t>
    </rPh>
    <rPh sb="4" eb="5">
      <t>ハン</t>
    </rPh>
    <rPh sb="5" eb="7">
      <t>カイギ</t>
    </rPh>
    <rPh sb="7" eb="9">
      <t>シュッセキ</t>
    </rPh>
    <phoneticPr fontId="3"/>
  </si>
  <si>
    <t>海外</t>
  </si>
  <si>
    <t>シカゴ・DF大学(海外使用分）</t>
    <rPh sb="6" eb="8">
      <t>ダイガク</t>
    </rPh>
    <rPh sb="9" eb="11">
      <t>カイガイ</t>
    </rPh>
    <rPh sb="11" eb="14">
      <t>シヨウブン</t>
    </rPh>
    <phoneticPr fontId="3"/>
  </si>
  <si>
    <t>ZZZZ学会　発表のため</t>
    <rPh sb="4" eb="6">
      <t>ガッカイ</t>
    </rPh>
    <rPh sb="7" eb="9">
      <t>ハッピョウ</t>
    </rPh>
    <phoneticPr fontId="3"/>
  </si>
  <si>
    <t>シカゴ・DF大学(国内使用分）</t>
    <rPh sb="6" eb="8">
      <t>ダイガク</t>
    </rPh>
    <rPh sb="9" eb="11">
      <t>コクナイ</t>
    </rPh>
    <rPh sb="11" eb="14">
      <t>シヨウブン</t>
    </rPh>
    <phoneticPr fontId="3"/>
  </si>
  <si>
    <t>（人件費内訳）</t>
    <rPh sb="1" eb="4">
      <t>ジンケンヒ</t>
    </rPh>
    <rPh sb="4" eb="6">
      <t>ウチワケ</t>
    </rPh>
    <phoneticPr fontId="3"/>
  </si>
  <si>
    <t>雇用区分</t>
    <rPh sb="0" eb="2">
      <t>コヨウ</t>
    </rPh>
    <rPh sb="2" eb="4">
      <t>クブン</t>
    </rPh>
    <phoneticPr fontId="3"/>
  </si>
  <si>
    <t>うち定期代</t>
    <rPh sb="2" eb="5">
      <t>テイキダイ</t>
    </rPh>
    <phoneticPr fontId="3"/>
  </si>
  <si>
    <t>月給</t>
    <rPh sb="0" eb="2">
      <t>ゲッキュウ</t>
    </rPh>
    <phoneticPr fontId="3"/>
  </si>
  <si>
    <t>支払月数</t>
    <rPh sb="0" eb="2">
      <t>シハライ</t>
    </rPh>
    <rPh sb="2" eb="4">
      <t>ツキスウ</t>
    </rPh>
    <phoneticPr fontId="3"/>
  </si>
  <si>
    <t>年間定期代</t>
    <rPh sb="0" eb="2">
      <t>ネンカン</t>
    </rPh>
    <rPh sb="2" eb="5">
      <t>テイキダイ</t>
    </rPh>
    <phoneticPr fontId="3"/>
  </si>
  <si>
    <t>賞与</t>
    <rPh sb="0" eb="2">
      <t>ショウヨ</t>
    </rPh>
    <phoneticPr fontId="3"/>
  </si>
  <si>
    <t>エフォート率</t>
    <rPh sb="5" eb="6">
      <t>リツ</t>
    </rPh>
    <phoneticPr fontId="3"/>
  </si>
  <si>
    <t>直雇用</t>
  </si>
  <si>
    <t>研究補佐員</t>
    <rPh sb="0" eb="2">
      <t>ケンキュウ</t>
    </rPh>
    <rPh sb="2" eb="5">
      <t>ホサイン</t>
    </rPh>
    <phoneticPr fontId="3"/>
  </si>
  <si>
    <t>A</t>
    <phoneticPr fontId="3"/>
  </si>
  <si>
    <t>派遣</t>
  </si>
  <si>
    <t>B</t>
    <phoneticPr fontId="3"/>
  </si>
  <si>
    <t>消費税相当額計上対象額（定期代込）→</t>
    <rPh sb="0" eb="3">
      <t>ショウヒゼイ</t>
    </rPh>
    <rPh sb="3" eb="6">
      <t>ソウトウガク</t>
    </rPh>
    <rPh sb="6" eb="8">
      <t>ケイジョウ</t>
    </rPh>
    <rPh sb="8" eb="11">
      <t>タイショウガク</t>
    </rPh>
    <rPh sb="12" eb="15">
      <t>テイキダイ</t>
    </rPh>
    <rPh sb="15" eb="16">
      <t>コ</t>
    </rPh>
    <phoneticPr fontId="3"/>
  </si>
  <si>
    <t>上記のうち年間定期代→</t>
    <rPh sb="0" eb="2">
      <t>ジョウキ</t>
    </rPh>
    <rPh sb="5" eb="7">
      <t>ネンカン</t>
    </rPh>
    <rPh sb="7" eb="10">
      <t>テイキダイ</t>
    </rPh>
    <phoneticPr fontId="3"/>
  </si>
  <si>
    <t>定期代差し引き後の消費税相当額計上対象額→</t>
    <rPh sb="0" eb="3">
      <t>テイキダイ</t>
    </rPh>
    <rPh sb="3" eb="4">
      <t>サ</t>
    </rPh>
    <rPh sb="5" eb="6">
      <t>ヒ</t>
    </rPh>
    <rPh sb="7" eb="8">
      <t>ゴ</t>
    </rPh>
    <rPh sb="9" eb="12">
      <t>ショウヒゼイ</t>
    </rPh>
    <rPh sb="12" eb="15">
      <t>ソウトウガク</t>
    </rPh>
    <rPh sb="15" eb="17">
      <t>ケイジョウ</t>
    </rPh>
    <rPh sb="17" eb="20">
      <t>タイショウガク</t>
    </rPh>
    <phoneticPr fontId="3"/>
  </si>
  <si>
    <t>積算根拠</t>
    <rPh sb="2" eb="4">
      <t>コンキョ</t>
    </rPh>
    <phoneticPr fontId="3"/>
  </si>
  <si>
    <t>消費税区分</t>
    <rPh sb="0" eb="3">
      <t>ショウヒゼイ</t>
    </rPh>
    <rPh sb="3" eb="5">
      <t>クブン</t>
    </rPh>
    <phoneticPr fontId="3"/>
  </si>
  <si>
    <t>●●●●</t>
    <phoneticPr fontId="3"/>
  </si>
  <si>
    <t>●●に関する謝金</t>
    <rPh sb="3" eb="4">
      <t>カン</t>
    </rPh>
    <rPh sb="6" eb="8">
      <t>シャキン</t>
    </rPh>
    <phoneticPr fontId="3"/>
  </si>
  <si>
    <t>○○○○についての専門家による指導（講師代）</t>
    <rPh sb="9" eb="12">
      <t>センモンカ</t>
    </rPh>
    <rPh sb="15" eb="17">
      <t>シドウ</t>
    </rPh>
    <rPh sb="18" eb="20">
      <t>コウシ</t>
    </rPh>
    <rPh sb="20" eb="21">
      <t>ダイ</t>
    </rPh>
    <phoneticPr fontId="3"/>
  </si>
  <si>
    <t>（その他内訳）</t>
    <rPh sb="3" eb="4">
      <t>タ</t>
    </rPh>
    <rPh sb="4" eb="6">
      <t>ウチワケ</t>
    </rPh>
    <phoneticPr fontId="3"/>
  </si>
  <si>
    <t>外注検査費</t>
    <rPh sb="0" eb="2">
      <t>ガイチュウ</t>
    </rPh>
    <rPh sb="2" eb="4">
      <t>ケンサ</t>
    </rPh>
    <rPh sb="4" eb="5">
      <t>ヒ</t>
    </rPh>
    <phoneticPr fontId="3"/>
  </si>
  <si>
    <t>○○の○○用サンプル検査の外注</t>
    <rPh sb="5" eb="6">
      <t>ヨウ</t>
    </rPh>
    <rPh sb="10" eb="12">
      <t>ケンサ</t>
    </rPh>
    <rPh sb="13" eb="15">
      <t>ガイチュウ</t>
    </rPh>
    <phoneticPr fontId="2"/>
  </si>
  <si>
    <t>式</t>
  </si>
  <si>
    <t>ヶ月</t>
  </si>
  <si>
    <t>学会参加費（海外）</t>
    <rPh sb="0" eb="2">
      <t>ガッカイ</t>
    </rPh>
    <rPh sb="2" eb="5">
      <t>サンカヒ</t>
    </rPh>
    <rPh sb="6" eb="8">
      <t>カイガイ</t>
    </rPh>
    <phoneticPr fontId="3"/>
  </si>
  <si>
    <t>○○学会での発表のため</t>
    <rPh sb="2" eb="4">
      <t>ガッカイ</t>
    </rPh>
    <rPh sb="6" eb="8">
      <t>ハッピョウ</t>
    </rPh>
    <phoneticPr fontId="3"/>
  </si>
  <si>
    <t>論文投稿料（海外）</t>
    <rPh sb="0" eb="2">
      <t>ロンブン</t>
    </rPh>
    <rPh sb="2" eb="4">
      <t>トウコウ</t>
    </rPh>
    <rPh sb="4" eb="5">
      <t>リョウ</t>
    </rPh>
    <rPh sb="6" eb="8">
      <t>カイガイ</t>
    </rPh>
    <phoneticPr fontId="3"/>
  </si>
  <si>
    <t>○○についての投稿</t>
    <rPh sb="7" eb="9">
      <t>トウコウ</t>
    </rPh>
    <phoneticPr fontId="3"/>
  </si>
  <si>
    <t>学会参加費（会員）</t>
    <rPh sb="0" eb="2">
      <t>ガッカイ</t>
    </rPh>
    <rPh sb="2" eb="5">
      <t>サンカヒ</t>
    </rPh>
    <rPh sb="6" eb="8">
      <t>カイイン</t>
    </rPh>
    <phoneticPr fontId="3"/>
  </si>
  <si>
    <t>学会参加費（非会員）</t>
    <rPh sb="0" eb="2">
      <t>ガッカイ</t>
    </rPh>
    <rPh sb="2" eb="5">
      <t>サンカヒ</t>
    </rPh>
    <rPh sb="6" eb="9">
      <t>ヒカイイン</t>
    </rPh>
    <phoneticPr fontId="3"/>
  </si>
  <si>
    <t>一般管理費/間接経費</t>
    <rPh sb="0" eb="5">
      <t>イッパンカンリヒ</t>
    </rPh>
    <rPh sb="6" eb="8">
      <t>カンセツ</t>
    </rPh>
    <rPh sb="8" eb="10">
      <t>ケイヒ</t>
    </rPh>
    <phoneticPr fontId="3"/>
  </si>
  <si>
    <t>契約者（乙）住　所：</t>
    <rPh sb="0" eb="3">
      <t>ケイヤクシャ</t>
    </rPh>
    <rPh sb="4" eb="5">
      <t>オツ</t>
    </rPh>
    <rPh sb="6" eb="7">
      <t>ジュウ</t>
    </rPh>
    <rPh sb="8" eb="9">
      <t>ショ</t>
    </rPh>
    <phoneticPr fontId="3"/>
  </si>
  <si>
    <t>契約者（乙）役職名：</t>
    <rPh sb="0" eb="3">
      <t>ケイヤクシャ</t>
    </rPh>
    <rPh sb="4" eb="5">
      <t>オツ</t>
    </rPh>
    <rPh sb="6" eb="7">
      <t>ヤク</t>
    </rPh>
    <rPh sb="7" eb="9">
      <t>ショクメイ</t>
    </rPh>
    <phoneticPr fontId="3"/>
  </si>
  <si>
    <t>契約者（乙）氏　名：</t>
    <rPh sb="0" eb="3">
      <t>ケイヤクシャ</t>
    </rPh>
    <rPh sb="4" eb="5">
      <t>オツ</t>
    </rPh>
    <rPh sb="6" eb="7">
      <t>シ</t>
    </rPh>
    <rPh sb="8" eb="9">
      <t>メイ</t>
    </rPh>
    <phoneticPr fontId="3"/>
  </si>
  <si>
    <t>研究開発実施期間：</t>
    <rPh sb="0" eb="2">
      <t>ケンキュウ</t>
    </rPh>
    <rPh sb="2" eb="4">
      <t>カイハツ</t>
    </rPh>
    <rPh sb="4" eb="6">
      <t>ジッシ</t>
    </rPh>
    <rPh sb="6" eb="8">
      <t>キカン</t>
    </rPh>
    <phoneticPr fontId="3"/>
  </si>
  <si>
    <t>合計</t>
    <rPh sb="0" eb="2">
      <t>ゴウケイ</t>
    </rPh>
    <phoneticPr fontId="3"/>
  </si>
  <si>
    <t>＜年度別経費内訳＞</t>
    <rPh sb="1" eb="3">
      <t>ネンド</t>
    </rPh>
    <rPh sb="3" eb="4">
      <t>ベツ</t>
    </rPh>
    <rPh sb="4" eb="6">
      <t>ケイヒ</t>
    </rPh>
    <rPh sb="6" eb="8">
      <t>ウチワケ</t>
    </rPh>
    <phoneticPr fontId="3"/>
  </si>
  <si>
    <r>
      <t>その他</t>
    </r>
    <r>
      <rPr>
        <sz val="8"/>
        <rFont val="ＭＳ 明朝"/>
        <family val="1"/>
        <charset val="128"/>
      </rPr>
      <t>（消費税相当額）</t>
    </r>
    <rPh sb="2" eb="3">
      <t>タ</t>
    </rPh>
    <rPh sb="4" eb="7">
      <t>ショウヒゼイ</t>
    </rPh>
    <rPh sb="7" eb="10">
      <t>ソウトウガク</t>
    </rPh>
    <phoneticPr fontId="3"/>
  </si>
  <si>
    <t>研究開発担当者所属・役職：</t>
    <rPh sb="0" eb="2">
      <t>ケンキュウ</t>
    </rPh>
    <rPh sb="2" eb="4">
      <t>カイハツ</t>
    </rPh>
    <rPh sb="4" eb="7">
      <t>タントウシャ</t>
    </rPh>
    <rPh sb="7" eb="9">
      <t>ショゾク</t>
    </rPh>
    <rPh sb="10" eb="11">
      <t>エキ</t>
    </rPh>
    <rPh sb="11" eb="12">
      <t>ショク</t>
    </rPh>
    <phoneticPr fontId="3"/>
  </si>
  <si>
    <t>研究開発担当者名：</t>
    <rPh sb="0" eb="2">
      <t>ケンキュウ</t>
    </rPh>
    <rPh sb="2" eb="4">
      <t>カイハツ</t>
    </rPh>
    <rPh sb="4" eb="7">
      <t>タントウシャ</t>
    </rPh>
    <rPh sb="7" eb="8">
      <t>メイ</t>
    </rPh>
    <phoneticPr fontId="3"/>
  </si>
  <si>
    <t>研究開発担当者E-mailアドレス：</t>
    <rPh sb="0" eb="2">
      <t>ケンキュウ</t>
    </rPh>
    <rPh sb="2" eb="4">
      <t>カイハツ</t>
    </rPh>
    <rPh sb="4" eb="7">
      <t>タントウシャ</t>
    </rPh>
    <phoneticPr fontId="3"/>
  </si>
  <si>
    <t>＜経費等内訳書＞</t>
    <rPh sb="1" eb="3">
      <t>ケイヒ</t>
    </rPh>
    <rPh sb="3" eb="4">
      <t>ナド</t>
    </rPh>
    <rPh sb="4" eb="7">
      <t>ウチワケショ</t>
    </rPh>
    <phoneticPr fontId="3"/>
  </si>
  <si>
    <t>＜設備・備品費＞</t>
    <rPh sb="1" eb="3">
      <t>セツビ</t>
    </rPh>
    <rPh sb="4" eb="7">
      <t>ビヒンヒ</t>
    </rPh>
    <phoneticPr fontId="3"/>
  </si>
  <si>
    <t>設備・備品費</t>
    <rPh sb="0" eb="2">
      <t>セツビ</t>
    </rPh>
    <rPh sb="3" eb="6">
      <t>ビヒンヒ</t>
    </rPh>
    <phoneticPr fontId="3"/>
  </si>
  <si>
    <t>○年度</t>
    <rPh sb="1" eb="3">
      <t>ネンド</t>
    </rPh>
    <phoneticPr fontId="3"/>
  </si>
  <si>
    <t>事務連絡担当者E-mailアドレス：</t>
    <rPh sb="0" eb="2">
      <t>ジム</t>
    </rPh>
    <rPh sb="2" eb="4">
      <t>レンラク</t>
    </rPh>
    <rPh sb="4" eb="7">
      <t>タントウシャ</t>
    </rPh>
    <phoneticPr fontId="6"/>
  </si>
  <si>
    <t>事務連絡担当者氏名：</t>
    <rPh sb="0" eb="2">
      <t>ジム</t>
    </rPh>
    <rPh sb="2" eb="4">
      <t>レンラク</t>
    </rPh>
    <rPh sb="4" eb="7">
      <t>タントウシャ</t>
    </rPh>
    <rPh sb="7" eb="9">
      <t>シメイ</t>
    </rPh>
    <phoneticPr fontId="6"/>
  </si>
  <si>
    <t>革新的社会資本整備研究開発推進事業</t>
    <rPh sb="0" eb="3">
      <t>カクシンテキ</t>
    </rPh>
    <rPh sb="3" eb="7">
      <t>シャカイシホン</t>
    </rPh>
    <rPh sb="7" eb="9">
      <t>セイビ</t>
    </rPh>
    <rPh sb="9" eb="11">
      <t>ケンキュウ</t>
    </rPh>
    <rPh sb="11" eb="13">
      <t>カイハツ</t>
    </rPh>
    <rPh sb="13" eb="15">
      <t>スイシン</t>
    </rPh>
    <rPh sb="15" eb="17">
      <t>ジギョウ</t>
    </rPh>
    <phoneticPr fontId="3"/>
  </si>
  <si>
    <t>計測機器レンタル料</t>
    <rPh sb="0" eb="2">
      <t>ケイソク</t>
    </rPh>
    <rPh sb="2" eb="4">
      <t>キキ</t>
    </rPh>
    <rPh sb="8" eb="9">
      <t>リョウ</t>
    </rPh>
    <phoneticPr fontId="3"/>
  </si>
  <si>
    <t>◯◯制作費用</t>
    <rPh sb="2" eb="4">
      <t>セイサク</t>
    </rPh>
    <phoneticPr fontId="3"/>
  </si>
  <si>
    <t>◯◯を制作するため</t>
    <rPh sb="3" eb="5">
      <t>セイサク</t>
    </rPh>
    <phoneticPr fontId="3"/>
  </si>
  <si>
    <t>◯◯　◯◯</t>
    <phoneticPr fontId="3"/>
  </si>
  <si>
    <t>△△　△△</t>
    <phoneticPr fontId="3"/>
  </si>
  <si>
    <t>□□　□</t>
    <phoneticPr fontId="3"/>
  </si>
  <si>
    <t>計測実験用器具(○○、△△、他）</t>
    <rPh sb="0" eb="2">
      <t>ケイソク</t>
    </rPh>
    <rPh sb="2" eb="5">
      <t>ジッケンヨウ</t>
    </rPh>
    <rPh sb="5" eb="7">
      <t>キグ</t>
    </rPh>
    <rPh sb="14" eb="15">
      <t>ホカ</t>
    </rPh>
    <phoneticPr fontId="2"/>
  </si>
  <si>
    <t>○〇実験用</t>
    <rPh sb="2" eb="4">
      <t>ジッケン</t>
    </rPh>
    <rPh sb="4" eb="5">
      <t>ヨウ</t>
    </rPh>
    <phoneticPr fontId="2"/>
  </si>
  <si>
    <t>検査用消耗品</t>
    <rPh sb="0" eb="2">
      <t>ケンサ</t>
    </rPh>
    <rPh sb="2" eb="3">
      <t>ヨウ</t>
    </rPh>
    <rPh sb="3" eb="6">
      <t>ショウモウヒン</t>
    </rPh>
    <phoneticPr fontId="3"/>
  </si>
  <si>
    <r>
      <t xml:space="preserve">○年度
</t>
    </r>
    <r>
      <rPr>
        <strike/>
        <sz val="10"/>
        <rFont val="ＭＳ 明朝"/>
        <family val="1"/>
        <charset val="128"/>
      </rPr>
      <t>MS2前</t>
    </r>
    <rPh sb="1" eb="3">
      <t>ネンド</t>
    </rPh>
    <rPh sb="7" eb="8">
      <t>マエ</t>
    </rPh>
    <phoneticPr fontId="3"/>
  </si>
  <si>
    <t>○年度
中間評価前</t>
    <rPh sb="1" eb="3">
      <t>ネンド</t>
    </rPh>
    <rPh sb="4" eb="6">
      <t>チュウカン</t>
    </rPh>
    <rPh sb="6" eb="8">
      <t>ヒョウカ</t>
    </rPh>
    <rPh sb="8" eb="9">
      <t>マエ</t>
    </rPh>
    <phoneticPr fontId="3"/>
  </si>
  <si>
    <t>○年度
中間評価後</t>
    <rPh sb="1" eb="3">
      <t>ネンド</t>
    </rPh>
    <rPh sb="4" eb="6">
      <t>チュウカン</t>
    </rPh>
    <rPh sb="6" eb="8">
      <t>ヒョウカ</t>
    </rPh>
    <rPh sb="8" eb="9">
      <t>アト</t>
    </rPh>
    <phoneticPr fontId="3"/>
  </si>
  <si>
    <t>土研記入</t>
    <rPh sb="2" eb="4">
      <t>キニュウ</t>
    </rPh>
    <phoneticPr fontId="3"/>
  </si>
  <si>
    <t>土研　太郎</t>
    <rPh sb="0" eb="2">
      <t>ド</t>
    </rPh>
    <rPh sb="3" eb="5">
      <t>タロウ</t>
    </rPh>
    <phoneticPr fontId="3"/>
  </si>
  <si>
    <t>土研　太郎</t>
    <rPh sb="0" eb="2">
      <t>ドケ</t>
    </rPh>
    <rPh sb="3" eb="5">
      <t>タロウ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</si>
</sst>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quot;-&quot;"/>
    <numFmt numFmtId="179" formatCode="#,##0\ &quot;千&quot;&quot;円&quot;"/>
    <numFmt numFmtId="180" formatCode="[$-411]ggge&quot;年&quot;m&quot;月&quot;d&quot;日&quot;;@"/>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b/>
      <sz val="12"/>
      <color theme="1"/>
      <name val="ＭＳ 明朝"/>
      <family val="1"/>
      <charset val="128"/>
    </font>
    <font>
      <sz val="12"/>
      <color theme="1"/>
      <name val="ＭＳ 明朝"/>
      <family val="1"/>
      <charset val="128"/>
    </font>
    <font>
      <sz val="10"/>
      <name val="ＭＳ 明朝"/>
      <family val="1"/>
      <charset val="128"/>
    </font>
    <font>
      <sz val="6"/>
      <name val="ＭＳ 明朝"/>
      <family val="1"/>
      <charset val="128"/>
    </font>
    <font>
      <sz val="12"/>
      <name val="HGSｺﾞｼｯｸE"/>
      <family val="3"/>
      <charset val="128"/>
    </font>
    <font>
      <sz val="10"/>
      <color rgb="FFFF0000"/>
      <name val="ＭＳ 明朝"/>
      <family val="1"/>
      <charset val="128"/>
    </font>
    <font>
      <sz val="9"/>
      <name val="ＭＳ 明朝"/>
      <family val="1"/>
      <charset val="128"/>
    </font>
    <font>
      <sz val="8"/>
      <name val="ＭＳ 明朝"/>
      <family val="1"/>
      <charset val="128"/>
    </font>
    <font>
      <sz val="11"/>
      <color rgb="FFFF0000"/>
      <name val="ＭＳ 明朝"/>
      <family val="1"/>
      <charset val="128"/>
    </font>
    <font>
      <sz val="9"/>
      <color indexed="81"/>
      <name val="ＭＳ Ｐゴシック"/>
      <family val="3"/>
      <charset val="128"/>
    </font>
    <font>
      <b/>
      <sz val="10"/>
      <name val="ＭＳ 明朝"/>
      <family val="1"/>
      <charset val="128"/>
    </font>
    <font>
      <strike/>
      <sz val="1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9">
    <xf numFmtId="0" fontId="0" fillId="0" borderId="0"/>
    <xf numFmtId="178"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7" fillId="0" borderId="0"/>
    <xf numFmtId="0" fontId="8" fillId="0" borderId="0"/>
    <xf numFmtId="0" fontId="1" fillId="0" borderId="0">
      <alignment vertical="center"/>
    </xf>
    <xf numFmtId="38" fontId="2" fillId="0" borderId="0" applyFont="0" applyFill="0" applyBorder="0" applyAlignment="0" applyProtection="0">
      <alignment vertical="center"/>
    </xf>
  </cellStyleXfs>
  <cellXfs count="367">
    <xf numFmtId="0" fontId="0" fillId="0" borderId="0" xfId="0"/>
    <xf numFmtId="176" fontId="9" fillId="0" borderId="0" xfId="0" applyNumberFormat="1" applyFont="1" applyAlignment="1">
      <alignment vertical="center"/>
    </xf>
    <xf numFmtId="176" fontId="9" fillId="0" borderId="15" xfId="0" applyNumberFormat="1" applyFont="1" applyBorder="1" applyAlignment="1">
      <alignment horizontal="center" vertical="center"/>
    </xf>
    <xf numFmtId="176" fontId="9" fillId="0" borderId="3" xfId="0" applyNumberFormat="1" applyFont="1" applyBorder="1" applyAlignment="1">
      <alignment horizontal="center" vertical="center"/>
    </xf>
    <xf numFmtId="177" fontId="9" fillId="0" borderId="0" xfId="0" applyNumberFormat="1" applyFont="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11" fillId="0" borderId="0" xfId="0" applyFont="1" applyAlignment="1">
      <alignment vertical="center"/>
    </xf>
    <xf numFmtId="176" fontId="9" fillId="0" borderId="0" xfId="0" applyNumberFormat="1" applyFont="1" applyAlignment="1">
      <alignment horizontal="right" vertical="center"/>
    </xf>
    <xf numFmtId="176" fontId="9" fillId="0" borderId="4"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0" xfId="0" applyNumberFormat="1" applyFont="1" applyAlignment="1">
      <alignment horizontal="center" vertical="center"/>
    </xf>
    <xf numFmtId="176" fontId="12" fillId="0" borderId="34" xfId="0" applyNumberFormat="1" applyFont="1" applyFill="1" applyBorder="1" applyAlignment="1">
      <alignment vertical="center"/>
    </xf>
    <xf numFmtId="176" fontId="12" fillId="0" borderId="12" xfId="0" applyNumberFormat="1" applyFont="1" applyBorder="1" applyAlignment="1">
      <alignment vertical="center"/>
    </xf>
    <xf numFmtId="176" fontId="12" fillId="0" borderId="19" xfId="0" applyNumberFormat="1" applyFont="1" applyBorder="1" applyAlignment="1">
      <alignment vertical="center"/>
    </xf>
    <xf numFmtId="176" fontId="12" fillId="0" borderId="14" xfId="0" applyNumberFormat="1" applyFont="1" applyBorder="1" applyAlignment="1">
      <alignment vertical="center"/>
    </xf>
    <xf numFmtId="176" fontId="12" fillId="0" borderId="14" xfId="0" applyNumberFormat="1" applyFont="1" applyFill="1" applyBorder="1" applyAlignment="1">
      <alignment vertical="center"/>
    </xf>
    <xf numFmtId="176" fontId="12" fillId="0" borderId="0" xfId="0" applyNumberFormat="1" applyFont="1" applyBorder="1" applyAlignment="1">
      <alignment horizontal="center" vertical="center"/>
    </xf>
    <xf numFmtId="176" fontId="12" fillId="0" borderId="0" xfId="0" applyNumberFormat="1" applyFont="1" applyBorder="1" applyAlignment="1">
      <alignment vertical="center"/>
    </xf>
    <xf numFmtId="176" fontId="12" fillId="0" borderId="0" xfId="0" applyNumberFormat="1" applyFont="1" applyBorder="1" applyAlignment="1">
      <alignment horizontal="left" vertical="center"/>
    </xf>
    <xf numFmtId="0" fontId="9" fillId="2" borderId="0" xfId="0" applyFont="1" applyFill="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176" fontId="12" fillId="0" borderId="37" xfId="0" applyNumberFormat="1" applyFont="1" applyFill="1" applyBorder="1" applyAlignment="1">
      <alignment vertical="center"/>
    </xf>
    <xf numFmtId="176" fontId="12" fillId="0" borderId="21" xfId="0" applyNumberFormat="1" applyFont="1" applyFill="1" applyBorder="1" applyAlignment="1">
      <alignment vertical="center"/>
    </xf>
    <xf numFmtId="176" fontId="12" fillId="0" borderId="25" xfId="0" applyNumberFormat="1" applyFont="1" applyFill="1" applyBorder="1" applyAlignment="1">
      <alignment vertical="center"/>
    </xf>
    <xf numFmtId="176" fontId="12" fillId="0" borderId="9" xfId="0" applyNumberFormat="1" applyFont="1" applyFill="1" applyBorder="1" applyAlignment="1">
      <alignment vertical="center"/>
    </xf>
    <xf numFmtId="176" fontId="12" fillId="0" borderId="27" xfId="0" applyNumberFormat="1" applyFont="1" applyFill="1" applyBorder="1" applyAlignment="1">
      <alignment vertical="center"/>
    </xf>
    <xf numFmtId="176" fontId="9" fillId="0" borderId="12" xfId="0" applyNumberFormat="1" applyFont="1" applyBorder="1" applyAlignment="1">
      <alignment vertical="center"/>
    </xf>
    <xf numFmtId="176" fontId="9" fillId="0" borderId="21" xfId="0" applyNumberFormat="1" applyFont="1" applyFill="1" applyBorder="1" applyAlignment="1">
      <alignment vertical="center"/>
    </xf>
    <xf numFmtId="0" fontId="13" fillId="0" borderId="0" xfId="0" applyFont="1" applyAlignment="1">
      <alignment vertical="center"/>
    </xf>
    <xf numFmtId="0" fontId="13" fillId="0" borderId="0" xfId="0" applyFont="1" applyFill="1" applyAlignment="1">
      <alignment vertical="center"/>
    </xf>
    <xf numFmtId="177" fontId="13" fillId="0" borderId="0" xfId="0" applyNumberFormat="1" applyFont="1" applyAlignment="1">
      <alignment vertical="center"/>
    </xf>
    <xf numFmtId="0" fontId="13" fillId="0" borderId="0" xfId="0" applyFont="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179" fontId="13" fillId="0" borderId="0" xfId="0" applyNumberFormat="1" applyFont="1" applyAlignment="1">
      <alignment vertical="center"/>
    </xf>
    <xf numFmtId="177" fontId="13" fillId="0" borderId="0" xfId="0" applyNumberFormat="1" applyFont="1" applyFill="1" applyAlignment="1">
      <alignment vertical="center"/>
    </xf>
    <xf numFmtId="0" fontId="9" fillId="0" borderId="0" xfId="0" applyFont="1" applyAlignment="1">
      <alignment horizontal="left" vertical="center"/>
    </xf>
    <xf numFmtId="0" fontId="13" fillId="0" borderId="0" xfId="0" applyFont="1" applyAlignment="1">
      <alignment horizontal="left" vertical="center"/>
    </xf>
    <xf numFmtId="176" fontId="12" fillId="0" borderId="17" xfId="0" applyNumberFormat="1" applyFont="1" applyFill="1" applyBorder="1" applyAlignment="1">
      <alignment vertical="center"/>
    </xf>
    <xf numFmtId="176" fontId="12" fillId="0" borderId="15" xfId="0" applyNumberFormat="1" applyFont="1" applyFill="1" applyBorder="1" applyAlignment="1">
      <alignment vertical="center"/>
    </xf>
    <xf numFmtId="176" fontId="12" fillId="0" borderId="15" xfId="0" applyNumberFormat="1" applyFont="1" applyFill="1" applyBorder="1" applyAlignment="1">
      <alignment horizontal="right" vertical="center"/>
    </xf>
    <xf numFmtId="176" fontId="12" fillId="0" borderId="16" xfId="0" applyNumberFormat="1" applyFont="1" applyFill="1" applyBorder="1" applyAlignment="1">
      <alignment vertical="center"/>
    </xf>
    <xf numFmtId="176" fontId="12" fillId="0" borderId="47" xfId="0" applyNumberFormat="1" applyFont="1" applyBorder="1" applyAlignment="1">
      <alignment horizontal="center" vertical="center"/>
    </xf>
    <xf numFmtId="176" fontId="9" fillId="0" borderId="0" xfId="0" applyNumberFormat="1" applyFont="1" applyAlignment="1">
      <alignment horizontal="left" vertical="center"/>
    </xf>
    <xf numFmtId="177" fontId="12" fillId="0" borderId="39" xfId="0" applyNumberFormat="1" applyFont="1" applyFill="1" applyBorder="1" applyAlignment="1">
      <alignment vertical="center"/>
    </xf>
    <xf numFmtId="176" fontId="12" fillId="0" borderId="28" xfId="0" applyNumberFormat="1" applyFont="1" applyBorder="1" applyAlignment="1">
      <alignment vertical="center"/>
    </xf>
    <xf numFmtId="176" fontId="9" fillId="0" borderId="27" xfId="0" applyNumberFormat="1" applyFont="1" applyFill="1" applyBorder="1" applyAlignment="1">
      <alignment vertical="center"/>
    </xf>
    <xf numFmtId="0" fontId="9" fillId="0" borderId="0" xfId="0" applyFont="1" applyAlignment="1">
      <alignment vertical="center"/>
    </xf>
    <xf numFmtId="176" fontId="9" fillId="0" borderId="20" xfId="0" applyNumberFormat="1" applyFont="1" applyBorder="1" applyAlignment="1">
      <alignment horizontal="center" vertical="center"/>
    </xf>
    <xf numFmtId="38" fontId="9" fillId="0" borderId="1" xfId="0" applyNumberFormat="1" applyFont="1" applyBorder="1" applyAlignment="1">
      <alignment horizontal="center" vertical="center"/>
    </xf>
    <xf numFmtId="176" fontId="13" fillId="0" borderId="0" xfId="0" applyNumberFormat="1" applyFont="1" applyAlignment="1" applyProtection="1">
      <alignment vertical="center"/>
      <protection locked="0"/>
    </xf>
    <xf numFmtId="176" fontId="12" fillId="3" borderId="13" xfId="0" applyNumberFormat="1" applyFont="1" applyFill="1" applyBorder="1" applyAlignment="1" applyProtection="1">
      <alignment vertical="center"/>
      <protection locked="0"/>
    </xf>
    <xf numFmtId="49" fontId="12" fillId="0" borderId="13" xfId="0" applyNumberFormat="1" applyFont="1" applyFill="1" applyBorder="1" applyAlignment="1">
      <alignment horizontal="left" vertical="center" wrapText="1"/>
    </xf>
    <xf numFmtId="49" fontId="12" fillId="4" borderId="0" xfId="0" applyNumberFormat="1" applyFont="1" applyFill="1" applyBorder="1" applyAlignment="1">
      <alignment horizontal="left" vertical="center" wrapText="1"/>
    </xf>
    <xf numFmtId="176" fontId="12" fillId="3" borderId="13" xfId="0" applyNumberFormat="1" applyFont="1" applyFill="1" applyBorder="1" applyAlignment="1">
      <alignment horizontal="left" vertical="center"/>
    </xf>
    <xf numFmtId="180" fontId="12" fillId="3" borderId="13" xfId="0" applyNumberFormat="1" applyFont="1" applyFill="1" applyBorder="1" applyAlignment="1" applyProtection="1">
      <alignment horizontal="left" vertical="center"/>
      <protection locked="0"/>
    </xf>
    <xf numFmtId="176" fontId="12" fillId="0" borderId="0" xfId="0" applyNumberFormat="1" applyFont="1" applyFill="1" applyBorder="1" applyAlignment="1">
      <alignment horizontal="left" vertical="center"/>
    </xf>
    <xf numFmtId="49" fontId="12" fillId="3" borderId="13" xfId="0" applyNumberFormat="1" applyFont="1" applyFill="1" applyBorder="1" applyAlignment="1" applyProtection="1">
      <alignment horizontal="left" vertical="center"/>
      <protection locked="0"/>
    </xf>
    <xf numFmtId="176" fontId="9" fillId="0" borderId="38" xfId="0" applyNumberFormat="1" applyFont="1" applyBorder="1" applyAlignment="1">
      <alignment horizontal="right" vertical="center"/>
    </xf>
    <xf numFmtId="9" fontId="9" fillId="0" borderId="52" xfId="0" applyNumberFormat="1" applyFont="1" applyBorder="1" applyAlignment="1">
      <alignment horizontal="left" vertical="center"/>
    </xf>
    <xf numFmtId="176" fontId="12" fillId="0" borderId="52" xfId="0" applyNumberFormat="1" applyFont="1" applyFill="1" applyBorder="1" applyAlignment="1">
      <alignment horizontal="right" vertical="center"/>
    </xf>
    <xf numFmtId="176" fontId="12" fillId="0" borderId="53" xfId="0" applyNumberFormat="1" applyFont="1" applyFill="1" applyBorder="1" applyAlignment="1" applyProtection="1">
      <alignment vertical="center"/>
      <protection locked="0"/>
    </xf>
    <xf numFmtId="176" fontId="12" fillId="0" borderId="47" xfId="0" applyNumberFormat="1" applyFont="1" applyFill="1" applyBorder="1" applyAlignment="1">
      <alignment horizontal="right" vertical="center"/>
    </xf>
    <xf numFmtId="176" fontId="12" fillId="0" borderId="54" xfId="0" applyNumberFormat="1" applyFont="1" applyFill="1" applyBorder="1" applyAlignment="1">
      <alignment horizontal="right" vertical="center"/>
    </xf>
    <xf numFmtId="176" fontId="12" fillId="0" borderId="0" xfId="0" applyNumberFormat="1" applyFont="1" applyFill="1" applyBorder="1" applyAlignment="1">
      <alignment horizontal="right" vertical="center"/>
    </xf>
    <xf numFmtId="176" fontId="12" fillId="3" borderId="16" xfId="0" applyNumberFormat="1" applyFont="1" applyFill="1" applyBorder="1" applyAlignment="1" applyProtection="1">
      <alignment horizontal="left" vertical="center"/>
      <protection locked="0"/>
    </xf>
    <xf numFmtId="176" fontId="12" fillId="3" borderId="18" xfId="0" applyNumberFormat="1" applyFont="1" applyFill="1" applyBorder="1" applyAlignment="1" applyProtection="1">
      <alignment horizontal="left" vertical="center"/>
      <protection locked="0"/>
    </xf>
    <xf numFmtId="176" fontId="9" fillId="4" borderId="3" xfId="0" applyNumberFormat="1" applyFont="1" applyFill="1" applyBorder="1" applyAlignment="1">
      <alignment horizontal="center" vertical="center"/>
    </xf>
    <xf numFmtId="49" fontId="12" fillId="3" borderId="17" xfId="0" applyNumberFormat="1" applyFont="1" applyFill="1" applyBorder="1" applyAlignment="1" applyProtection="1">
      <alignment horizontal="left" vertical="center"/>
      <protection locked="0"/>
    </xf>
    <xf numFmtId="176" fontId="9" fillId="0" borderId="16"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12" fillId="0" borderId="17" xfId="0" applyNumberFormat="1" applyFont="1" applyFill="1" applyBorder="1" applyAlignment="1" applyProtection="1">
      <alignment horizontal="left" vertical="center"/>
      <protection locked="0"/>
    </xf>
    <xf numFmtId="176" fontId="9" fillId="0" borderId="0" xfId="0" applyNumberFormat="1" applyFont="1" applyFill="1" applyBorder="1" applyAlignment="1">
      <alignment horizontal="center" vertical="center"/>
    </xf>
    <xf numFmtId="176" fontId="12" fillId="0" borderId="0" xfId="0" applyNumberFormat="1" applyFont="1" applyFill="1" applyBorder="1" applyAlignment="1" applyProtection="1">
      <alignment horizontal="left" vertical="center" wrapText="1"/>
      <protection locked="0"/>
    </xf>
    <xf numFmtId="176" fontId="9" fillId="0" borderId="0" xfId="0" applyNumberFormat="1" applyFont="1" applyFill="1" applyBorder="1" applyAlignment="1">
      <alignment vertical="center"/>
    </xf>
    <xf numFmtId="38" fontId="9" fillId="0" borderId="3" xfId="0" applyNumberFormat="1" applyFont="1" applyBorder="1" applyAlignment="1">
      <alignment horizontal="center" vertical="center" wrapText="1"/>
    </xf>
    <xf numFmtId="38" fontId="13" fillId="3" borderId="12" xfId="0" applyNumberFormat="1" applyFont="1" applyFill="1" applyBorder="1" applyAlignment="1" applyProtection="1">
      <alignment vertical="center"/>
      <protection locked="0"/>
    </xf>
    <xf numFmtId="38" fontId="13" fillId="3" borderId="17" xfId="0" applyNumberFormat="1" applyFont="1" applyFill="1" applyBorder="1" applyAlignment="1" applyProtection="1">
      <alignment horizontal="center" vertical="center"/>
      <protection locked="0"/>
    </xf>
    <xf numFmtId="177" fontId="13" fillId="0" borderId="21" xfId="0" applyNumberFormat="1" applyFont="1" applyFill="1" applyBorder="1" applyAlignment="1">
      <alignment horizontal="right" vertical="center"/>
    </xf>
    <xf numFmtId="38" fontId="9" fillId="3" borderId="14" xfId="0" applyNumberFormat="1" applyFont="1" applyFill="1" applyBorder="1" applyAlignment="1" applyProtection="1">
      <alignment vertical="center"/>
      <protection locked="0"/>
    </xf>
    <xf numFmtId="38" fontId="9" fillId="3" borderId="19" xfId="0" applyNumberFormat="1" applyFont="1" applyFill="1" applyBorder="1" applyAlignment="1" applyProtection="1">
      <alignment vertical="center"/>
      <protection locked="0"/>
    </xf>
    <xf numFmtId="38" fontId="9" fillId="0" borderId="0" xfId="0" applyNumberFormat="1" applyFont="1" applyFill="1" applyBorder="1" applyAlignment="1">
      <alignment horizontal="center" vertical="center"/>
    </xf>
    <xf numFmtId="38" fontId="9" fillId="0" borderId="0" xfId="0" applyNumberFormat="1" applyFont="1" applyBorder="1" applyAlignment="1">
      <alignment horizontal="left" vertical="center"/>
    </xf>
    <xf numFmtId="38" fontId="9" fillId="0" borderId="0" xfId="0" applyNumberFormat="1" applyFont="1" applyBorder="1" applyAlignment="1">
      <alignment horizontal="center" vertical="center"/>
    </xf>
    <xf numFmtId="38" fontId="18" fillId="0" borderId="0" xfId="0" applyNumberFormat="1" applyFont="1" applyBorder="1" applyAlignment="1">
      <alignment horizontal="right" vertical="center"/>
    </xf>
    <xf numFmtId="177" fontId="12" fillId="0" borderId="0" xfId="0" applyNumberFormat="1" applyFont="1" applyFill="1" applyBorder="1" applyAlignment="1">
      <alignment vertical="center"/>
    </xf>
    <xf numFmtId="0" fontId="9" fillId="0" borderId="0" xfId="0" applyFont="1" applyAlignment="1">
      <alignment vertical="center" shrinkToFit="1"/>
    </xf>
    <xf numFmtId="38" fontId="9" fillId="0" borderId="32" xfId="0" applyNumberFormat="1" applyFont="1" applyBorder="1" applyAlignment="1">
      <alignment horizontal="center" vertical="center"/>
    </xf>
    <xf numFmtId="38" fontId="9" fillId="0" borderId="32" xfId="0" applyNumberFormat="1" applyFont="1" applyBorder="1" applyAlignment="1">
      <alignment horizontal="center" vertical="center" wrapText="1"/>
    </xf>
    <xf numFmtId="38" fontId="13" fillId="3" borderId="12" xfId="0" applyNumberFormat="1" applyFont="1" applyFill="1" applyBorder="1" applyAlignment="1" applyProtection="1">
      <alignment horizontal="left" vertical="center" shrinkToFit="1"/>
      <protection locked="0"/>
    </xf>
    <xf numFmtId="38" fontId="13" fillId="3" borderId="11" xfId="0" applyNumberFormat="1" applyFont="1" applyFill="1" applyBorder="1" applyAlignment="1" applyProtection="1">
      <alignment horizontal="left" vertical="center" shrinkToFit="1"/>
      <protection locked="0"/>
    </xf>
    <xf numFmtId="38" fontId="13" fillId="3" borderId="3" xfId="0" applyNumberFormat="1" applyFont="1" applyFill="1" applyBorder="1" applyAlignment="1" applyProtection="1">
      <alignment horizontal="left" vertical="center" shrinkToFit="1"/>
      <protection locked="0"/>
    </xf>
    <xf numFmtId="38" fontId="15" fillId="3" borderId="12" xfId="0" applyNumberFormat="1" applyFont="1" applyFill="1" applyBorder="1" applyAlignment="1" applyProtection="1">
      <alignment horizontal="left" vertical="center" shrinkToFit="1"/>
      <protection locked="0"/>
    </xf>
    <xf numFmtId="38" fontId="15" fillId="3" borderId="11" xfId="0" applyNumberFormat="1" applyFont="1" applyFill="1" applyBorder="1" applyAlignment="1" applyProtection="1">
      <alignment horizontal="left" vertical="center" shrinkToFit="1"/>
      <protection locked="0"/>
    </xf>
    <xf numFmtId="0" fontId="15" fillId="3" borderId="14" xfId="0" applyFont="1" applyFill="1" applyBorder="1" applyAlignment="1" applyProtection="1">
      <alignment horizontal="left" vertical="center" shrinkToFit="1"/>
      <protection locked="0"/>
    </xf>
    <xf numFmtId="38" fontId="15" fillId="3" borderId="3" xfId="0" applyNumberFormat="1" applyFont="1" applyFill="1" applyBorder="1" applyAlignment="1" applyProtection="1">
      <alignment horizontal="left" vertical="center" shrinkToFit="1"/>
      <protection locked="0"/>
    </xf>
    <xf numFmtId="38" fontId="15" fillId="3" borderId="14" xfId="0" applyNumberFormat="1" applyFont="1" applyFill="1" applyBorder="1" applyAlignment="1" applyProtection="1">
      <alignment horizontal="left" vertical="center" shrinkToFit="1"/>
      <protection locked="0"/>
    </xf>
    <xf numFmtId="0" fontId="15" fillId="3" borderId="28" xfId="0" applyFont="1" applyFill="1" applyBorder="1" applyAlignment="1" applyProtection="1">
      <alignment horizontal="justify" vertical="center" shrinkToFit="1"/>
      <protection locked="0"/>
    </xf>
    <xf numFmtId="38" fontId="15" fillId="3" borderId="18" xfId="0" applyNumberFormat="1" applyFont="1" applyFill="1" applyBorder="1" applyAlignment="1" applyProtection="1">
      <alignment vertical="center" shrinkToFit="1"/>
      <protection locked="0"/>
    </xf>
    <xf numFmtId="38" fontId="9" fillId="0" borderId="0" xfId="0" applyNumberFormat="1" applyFont="1" applyBorder="1" applyAlignment="1">
      <alignment horizontal="center" vertical="center" shrinkToFit="1"/>
    </xf>
    <xf numFmtId="0" fontId="13" fillId="0" borderId="0" xfId="0" applyFont="1" applyAlignment="1">
      <alignment vertical="center" shrinkToFit="1"/>
    </xf>
    <xf numFmtId="0" fontId="13" fillId="0" borderId="0" xfId="0" applyFont="1" applyFill="1" applyAlignment="1">
      <alignment vertical="center" shrinkToFit="1"/>
    </xf>
    <xf numFmtId="177" fontId="13" fillId="0" borderId="0" xfId="0" applyNumberFormat="1" applyFont="1" applyFill="1" applyBorder="1" applyAlignment="1">
      <alignment vertical="center"/>
    </xf>
    <xf numFmtId="0" fontId="9" fillId="0" borderId="0" xfId="0" applyFont="1" applyBorder="1" applyAlignment="1">
      <alignment vertical="center"/>
    </xf>
    <xf numFmtId="38" fontId="13" fillId="3" borderId="0" xfId="0" applyNumberFormat="1" applyFont="1" applyFill="1" applyBorder="1" applyAlignment="1">
      <alignment horizontal="center" vertical="center"/>
    </xf>
    <xf numFmtId="177" fontId="9" fillId="0" borderId="0" xfId="0" applyNumberFormat="1" applyFont="1" applyBorder="1" applyAlignment="1">
      <alignment vertical="center"/>
    </xf>
    <xf numFmtId="0" fontId="16" fillId="0" borderId="0" xfId="0" applyFont="1" applyAlignment="1">
      <alignment horizontal="center" vertical="center"/>
    </xf>
    <xf numFmtId="38" fontId="16" fillId="0" borderId="32" xfId="0" applyNumberFormat="1" applyFont="1" applyBorder="1" applyAlignment="1">
      <alignment horizontal="center" vertical="center"/>
    </xf>
    <xf numFmtId="38" fontId="13" fillId="3" borderId="12" xfId="0" applyNumberFormat="1" applyFont="1" applyFill="1" applyBorder="1" applyAlignment="1" applyProtection="1">
      <alignment horizontal="left" vertical="center"/>
      <protection locked="0"/>
    </xf>
    <xf numFmtId="38" fontId="13" fillId="3" borderId="46" xfId="0" applyNumberFormat="1" applyFont="1" applyFill="1" applyBorder="1" applyAlignment="1" applyProtection="1">
      <alignment horizontal="left" vertical="center"/>
      <protection locked="0"/>
    </xf>
    <xf numFmtId="38" fontId="13" fillId="3" borderId="13" xfId="0" applyNumberFormat="1" applyFont="1" applyFill="1" applyBorder="1" applyAlignment="1" applyProtection="1">
      <alignment horizontal="left" vertical="center" shrinkToFit="1"/>
      <protection locked="0"/>
    </xf>
    <xf numFmtId="38" fontId="19" fillId="3" borderId="13" xfId="0" applyNumberFormat="1" applyFont="1" applyFill="1" applyBorder="1" applyAlignment="1" applyProtection="1">
      <alignment horizontal="center" vertical="center"/>
      <protection locked="0"/>
    </xf>
    <xf numFmtId="38" fontId="13" fillId="3" borderId="13" xfId="0" applyNumberFormat="1" applyFont="1" applyFill="1" applyBorder="1" applyAlignment="1" applyProtection="1">
      <alignment horizontal="center" vertical="center"/>
      <protection locked="0"/>
    </xf>
    <xf numFmtId="38" fontId="19" fillId="3" borderId="46" xfId="0" applyNumberFormat="1" applyFont="1" applyFill="1" applyBorder="1" applyAlignment="1" applyProtection="1">
      <alignment horizontal="center" vertical="center"/>
      <protection locked="0"/>
    </xf>
    <xf numFmtId="38" fontId="13" fillId="3" borderId="14" xfId="0" applyNumberFormat="1" applyFont="1" applyFill="1" applyBorder="1" applyAlignment="1" applyProtection="1">
      <alignment horizontal="left" vertical="center"/>
      <protection locked="0"/>
    </xf>
    <xf numFmtId="38" fontId="13" fillId="3" borderId="22" xfId="0" applyNumberFormat="1" applyFont="1" applyFill="1" applyBorder="1" applyAlignment="1" applyProtection="1">
      <alignment horizontal="left" vertical="center"/>
      <protection locked="0"/>
    </xf>
    <xf numFmtId="38" fontId="13" fillId="3" borderId="22" xfId="0" applyNumberFormat="1" applyFont="1" applyFill="1" applyBorder="1" applyAlignment="1" applyProtection="1">
      <alignment horizontal="left" vertical="center" shrinkToFit="1"/>
      <protection locked="0"/>
    </xf>
    <xf numFmtId="38" fontId="13" fillId="3" borderId="15" xfId="0" applyNumberFormat="1" applyFont="1" applyFill="1" applyBorder="1" applyAlignment="1" applyProtection="1">
      <alignment horizontal="center" vertical="center"/>
      <protection locked="0"/>
    </xf>
    <xf numFmtId="38" fontId="19" fillId="3" borderId="2" xfId="0" applyNumberFormat="1" applyFont="1" applyFill="1" applyBorder="1" applyAlignment="1" applyProtection="1">
      <alignment horizontal="center" vertical="center"/>
      <protection locked="0"/>
    </xf>
    <xf numFmtId="38" fontId="13" fillId="3" borderId="2" xfId="0" applyNumberFormat="1" applyFont="1" applyFill="1" applyBorder="1" applyAlignment="1" applyProtection="1">
      <alignment horizontal="center" vertical="center"/>
      <protection locked="0"/>
    </xf>
    <xf numFmtId="38" fontId="19" fillId="3" borderId="22" xfId="0" applyNumberFormat="1" applyFont="1" applyFill="1" applyBorder="1" applyAlignment="1" applyProtection="1">
      <alignment horizontal="center" vertical="center"/>
      <protection locked="0"/>
    </xf>
    <xf numFmtId="38" fontId="15" fillId="3" borderId="14" xfId="0" applyNumberFormat="1" applyFont="1" applyFill="1" applyBorder="1" applyAlignment="1" applyProtection="1">
      <alignment horizontal="left" vertical="center"/>
      <protection locked="0"/>
    </xf>
    <xf numFmtId="38" fontId="15" fillId="3" borderId="22" xfId="0" applyNumberFormat="1" applyFont="1" applyFill="1" applyBorder="1" applyAlignment="1" applyProtection="1">
      <alignment horizontal="left" vertical="center"/>
      <protection locked="0"/>
    </xf>
    <xf numFmtId="38" fontId="15" fillId="3" borderId="22" xfId="0" applyNumberFormat="1" applyFont="1" applyFill="1" applyBorder="1" applyAlignment="1" applyProtection="1">
      <alignment horizontal="left" vertical="center" shrinkToFit="1"/>
      <protection locked="0"/>
    </xf>
    <xf numFmtId="38" fontId="15" fillId="3" borderId="15" xfId="0" applyNumberFormat="1" applyFont="1" applyFill="1" applyBorder="1" applyAlignment="1" applyProtection="1">
      <alignment horizontal="center" vertical="center"/>
      <protection locked="0"/>
    </xf>
    <xf numFmtId="38" fontId="16" fillId="3" borderId="2" xfId="0" applyNumberFormat="1" applyFont="1" applyFill="1" applyBorder="1" applyAlignment="1" applyProtection="1">
      <alignment horizontal="center" vertical="center"/>
      <protection locked="0"/>
    </xf>
    <xf numFmtId="38" fontId="9" fillId="3" borderId="2" xfId="0" applyNumberFormat="1" applyFont="1" applyFill="1" applyBorder="1" applyAlignment="1" applyProtection="1">
      <alignment horizontal="center" vertical="center"/>
      <protection locked="0"/>
    </xf>
    <xf numFmtId="38" fontId="16" fillId="3" borderId="22" xfId="0" applyNumberFormat="1" applyFont="1" applyFill="1" applyBorder="1" applyAlignment="1" applyProtection="1">
      <alignment horizontal="center" vertical="center"/>
      <protection locked="0"/>
    </xf>
    <xf numFmtId="0" fontId="15" fillId="0" borderId="0" xfId="0" applyFont="1" applyAlignment="1">
      <alignment horizontal="left" vertical="center"/>
    </xf>
    <xf numFmtId="38" fontId="16" fillId="0" borderId="0" xfId="0" applyNumberFormat="1" applyFont="1" applyBorder="1" applyAlignment="1">
      <alignment horizontal="center" vertical="center"/>
    </xf>
    <xf numFmtId="38" fontId="12" fillId="0" borderId="0" xfId="0" applyNumberFormat="1" applyFont="1" applyFill="1" applyBorder="1" applyAlignment="1">
      <alignment vertical="center"/>
    </xf>
    <xf numFmtId="0" fontId="19" fillId="0" borderId="0" xfId="0" applyFont="1" applyAlignment="1">
      <alignment horizontal="center" vertical="center"/>
    </xf>
    <xf numFmtId="38" fontId="20" fillId="0" borderId="32" xfId="0" applyNumberFormat="1" applyFont="1" applyBorder="1" applyAlignment="1">
      <alignment horizontal="center" vertical="center"/>
    </xf>
    <xf numFmtId="38" fontId="21" fillId="0" borderId="32" xfId="0" applyNumberFormat="1" applyFont="1" applyBorder="1" applyAlignment="1">
      <alignment horizontal="center" vertical="center"/>
    </xf>
    <xf numFmtId="38" fontId="13" fillId="3" borderId="14" xfId="0" applyNumberFormat="1" applyFont="1" applyFill="1" applyBorder="1" applyAlignment="1" applyProtection="1">
      <alignment horizontal="left" vertical="center" wrapText="1"/>
      <protection locked="0"/>
    </xf>
    <xf numFmtId="38" fontId="9" fillId="3" borderId="14" xfId="0" applyNumberFormat="1" applyFont="1" applyFill="1" applyBorder="1" applyAlignment="1" applyProtection="1">
      <alignment horizontal="left" vertical="center"/>
      <protection locked="0"/>
    </xf>
    <xf numFmtId="38" fontId="9" fillId="3" borderId="19" xfId="0" applyNumberFormat="1" applyFont="1" applyFill="1" applyBorder="1" applyAlignment="1" applyProtection="1">
      <alignment horizontal="left" vertical="center"/>
      <protection locked="0"/>
    </xf>
    <xf numFmtId="38" fontId="9" fillId="0" borderId="0" xfId="0" applyNumberFormat="1" applyFont="1" applyBorder="1" applyAlignment="1">
      <alignment horizontal="right" vertical="center"/>
    </xf>
    <xf numFmtId="177" fontId="9" fillId="0" borderId="0" xfId="0" applyNumberFormat="1" applyFont="1" applyFill="1" applyBorder="1" applyAlignment="1">
      <alignment vertical="center"/>
    </xf>
    <xf numFmtId="177" fontId="14" fillId="0" borderId="0" xfId="0" applyNumberFormat="1" applyFont="1" applyAlignment="1">
      <alignment vertical="center" wrapText="1"/>
    </xf>
    <xf numFmtId="38" fontId="13" fillId="3" borderId="14" xfId="0" applyNumberFormat="1" applyFont="1" applyFill="1" applyBorder="1" applyAlignment="1" applyProtection="1">
      <alignment vertical="center"/>
      <protection locked="0"/>
    </xf>
    <xf numFmtId="38" fontId="9" fillId="3" borderId="58" xfId="0" applyNumberFormat="1" applyFont="1" applyFill="1" applyBorder="1" applyAlignment="1" applyProtection="1">
      <alignment vertical="center"/>
      <protection locked="0"/>
    </xf>
    <xf numFmtId="177" fontId="9" fillId="0" borderId="0" xfId="0" applyNumberFormat="1" applyFont="1" applyAlignment="1">
      <alignment horizontal="center" vertical="center"/>
    </xf>
    <xf numFmtId="176" fontId="16" fillId="0" borderId="48" xfId="0" applyNumberFormat="1" applyFont="1" applyBorder="1" applyAlignment="1">
      <alignment horizontal="left" vertical="center"/>
    </xf>
    <xf numFmtId="176" fontId="16" fillId="0" borderId="15" xfId="0" applyNumberFormat="1" applyFont="1" applyBorder="1" applyAlignment="1">
      <alignment horizontal="left" vertical="center"/>
    </xf>
    <xf numFmtId="176" fontId="24" fillId="0" borderId="34" xfId="0" applyNumberFormat="1" applyFont="1" applyFill="1" applyBorder="1" applyAlignment="1">
      <alignment vertical="center"/>
    </xf>
    <xf numFmtId="176" fontId="24" fillId="0" borderId="12" xfId="0" applyNumberFormat="1" applyFont="1" applyBorder="1" applyAlignment="1">
      <alignment vertical="center"/>
    </xf>
    <xf numFmtId="176" fontId="24" fillId="0" borderId="14" xfId="0" applyNumberFormat="1" applyFont="1" applyBorder="1" applyAlignment="1">
      <alignment vertical="center"/>
    </xf>
    <xf numFmtId="176" fontId="24" fillId="0" borderId="19" xfId="0" applyNumberFormat="1" applyFont="1" applyBorder="1" applyAlignment="1">
      <alignment vertical="center"/>
    </xf>
    <xf numFmtId="176" fontId="24" fillId="0" borderId="28" xfId="0" applyNumberFormat="1" applyFont="1" applyBorder="1" applyAlignment="1">
      <alignment vertical="center"/>
    </xf>
    <xf numFmtId="176" fontId="16" fillId="0" borderId="12" xfId="0" applyNumberFormat="1" applyFont="1" applyBorder="1" applyAlignment="1">
      <alignment vertical="center"/>
    </xf>
    <xf numFmtId="176" fontId="9" fillId="0" borderId="0" xfId="0" applyNumberFormat="1" applyFont="1" applyAlignment="1">
      <alignment horizontal="right" vertical="center" shrinkToFit="1"/>
    </xf>
    <xf numFmtId="176" fontId="9" fillId="0" borderId="0" xfId="0" applyNumberFormat="1" applyFont="1" applyAlignment="1">
      <alignment vertical="center" shrinkToFit="1"/>
    </xf>
    <xf numFmtId="176" fontId="9" fillId="4" borderId="0" xfId="0" applyNumberFormat="1" applyFont="1" applyFill="1" applyAlignment="1">
      <alignment horizontal="right" vertical="center" shrinkToFit="1"/>
    </xf>
    <xf numFmtId="49" fontId="12" fillId="0" borderId="31" xfId="0" applyNumberFormat="1" applyFont="1" applyFill="1" applyBorder="1" applyAlignment="1" applyProtection="1">
      <alignment horizontal="left" vertical="center"/>
      <protection locked="0"/>
    </xf>
    <xf numFmtId="176" fontId="12" fillId="0" borderId="31" xfId="0" applyNumberFormat="1" applyFont="1" applyFill="1" applyBorder="1" applyAlignment="1" applyProtection="1">
      <alignment horizontal="left" vertical="center"/>
      <protection locked="0"/>
    </xf>
    <xf numFmtId="176" fontId="14" fillId="0" borderId="0" xfId="0" applyNumberFormat="1" applyFont="1" applyBorder="1" applyAlignment="1">
      <alignment vertical="center" wrapText="1"/>
    </xf>
    <xf numFmtId="0" fontId="9" fillId="0" borderId="0" xfId="0" applyFont="1" applyBorder="1" applyAlignment="1">
      <alignment horizontal="center" vertical="center"/>
    </xf>
    <xf numFmtId="0" fontId="13" fillId="0" borderId="0" xfId="0" applyFont="1" applyAlignment="1">
      <alignment vertical="center" wrapText="1"/>
    </xf>
    <xf numFmtId="49" fontId="9" fillId="0" borderId="0" xfId="0" applyNumberFormat="1" applyFont="1" applyAlignment="1">
      <alignment horizontal="right" vertical="center" shrinkToFit="1"/>
    </xf>
    <xf numFmtId="176" fontId="9" fillId="0" borderId="20" xfId="0" applyNumberFormat="1" applyFont="1" applyBorder="1" applyAlignment="1">
      <alignment horizontal="center" vertical="center"/>
    </xf>
    <xf numFmtId="176" fontId="9" fillId="0" borderId="33"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16" fillId="0" borderId="5" xfId="0" applyNumberFormat="1" applyFont="1" applyBorder="1" applyAlignment="1">
      <alignment horizontal="center" vertical="center" wrapText="1" shrinkToFit="1"/>
    </xf>
    <xf numFmtId="176" fontId="16" fillId="0" borderId="10" xfId="0" applyNumberFormat="1" applyFont="1" applyBorder="1" applyAlignment="1">
      <alignment horizontal="center" vertical="center" wrapText="1" shrinkToFit="1"/>
    </xf>
    <xf numFmtId="38" fontId="9" fillId="0" borderId="1" xfId="0" applyNumberFormat="1" applyFont="1" applyBorder="1" applyAlignment="1">
      <alignment horizontal="center" vertical="center"/>
    </xf>
    <xf numFmtId="38" fontId="9" fillId="3" borderId="3" xfId="0" applyNumberFormat="1" applyFont="1" applyFill="1" applyBorder="1" applyAlignment="1" applyProtection="1">
      <alignment vertical="center" shrinkToFit="1"/>
      <protection locked="0"/>
    </xf>
    <xf numFmtId="38" fontId="9" fillId="3" borderId="32" xfId="0" applyNumberFormat="1" applyFont="1" applyFill="1" applyBorder="1" applyAlignment="1" applyProtection="1">
      <alignment vertical="center" shrinkToFit="1"/>
      <protection locked="0"/>
    </xf>
    <xf numFmtId="38" fontId="13" fillId="3" borderId="12" xfId="0" applyNumberFormat="1" applyFont="1" applyFill="1" applyBorder="1" applyAlignment="1" applyProtection="1">
      <alignment horizontal="left" vertical="center" wrapText="1"/>
      <protection locked="0"/>
    </xf>
    <xf numFmtId="38" fontId="13" fillId="3" borderId="12" xfId="0" applyNumberFormat="1" applyFont="1" applyFill="1" applyBorder="1" applyAlignment="1" applyProtection="1">
      <alignment vertical="center" wrapText="1"/>
      <protection locked="0"/>
    </xf>
    <xf numFmtId="38" fontId="9" fillId="3" borderId="14" xfId="0" applyNumberFormat="1" applyFont="1" applyFill="1" applyBorder="1" applyAlignment="1" applyProtection="1">
      <alignment vertical="center" wrapText="1"/>
      <protection locked="0"/>
    </xf>
    <xf numFmtId="38" fontId="9" fillId="3" borderId="19" xfId="0" applyNumberFormat="1" applyFont="1" applyFill="1" applyBorder="1" applyAlignment="1" applyProtection="1">
      <alignment vertical="center" wrapText="1"/>
      <protection locked="0"/>
    </xf>
    <xf numFmtId="38" fontId="9" fillId="3" borderId="14" xfId="0" applyNumberFormat="1" applyFont="1" applyFill="1" applyBorder="1" applyAlignment="1" applyProtection="1">
      <alignment horizontal="left" vertical="center" wrapText="1"/>
      <protection locked="0"/>
    </xf>
    <xf numFmtId="38" fontId="9" fillId="3" borderId="19" xfId="0" applyNumberFormat="1" applyFont="1" applyFill="1" applyBorder="1" applyAlignment="1" applyProtection="1">
      <alignment horizontal="left" vertical="center" wrapText="1"/>
      <protection locked="0"/>
    </xf>
    <xf numFmtId="38" fontId="13" fillId="3" borderId="15" xfId="0" applyNumberFormat="1" applyFont="1" applyFill="1" applyBorder="1" applyAlignment="1" applyProtection="1">
      <alignment horizontal="left" vertical="center" shrinkToFit="1"/>
      <protection locked="0"/>
    </xf>
    <xf numFmtId="38" fontId="9" fillId="3" borderId="15" xfId="0" applyNumberFormat="1" applyFont="1" applyFill="1" applyBorder="1" applyAlignment="1" applyProtection="1">
      <alignment horizontal="left" vertical="center" shrinkToFit="1"/>
      <protection locked="0"/>
    </xf>
    <xf numFmtId="38" fontId="9" fillId="3" borderId="23" xfId="0" applyNumberFormat="1" applyFont="1" applyFill="1" applyBorder="1" applyAlignment="1" applyProtection="1">
      <alignment horizontal="left" vertical="center" shrinkToFit="1"/>
      <protection locked="0"/>
    </xf>
    <xf numFmtId="38" fontId="13" fillId="3" borderId="11" xfId="0" applyNumberFormat="1" applyFont="1" applyFill="1" applyBorder="1" applyAlignment="1" applyProtection="1">
      <alignment vertical="center" shrinkToFit="1"/>
      <protection locked="0"/>
    </xf>
    <xf numFmtId="38" fontId="13" fillId="3" borderId="3" xfId="0" applyNumberFormat="1" applyFont="1" applyFill="1" applyBorder="1" applyAlignment="1" applyProtection="1">
      <alignment vertical="center" shrinkToFit="1"/>
      <protection locked="0"/>
    </xf>
    <xf numFmtId="38" fontId="22" fillId="3" borderId="11" xfId="0" applyNumberFormat="1" applyFont="1" applyFill="1" applyBorder="1" applyAlignment="1" applyProtection="1">
      <alignment horizontal="center" vertical="center" shrinkToFit="1"/>
      <protection locked="0"/>
    </xf>
    <xf numFmtId="38" fontId="22" fillId="3" borderId="3" xfId="0" applyNumberFormat="1" applyFont="1" applyFill="1" applyBorder="1" applyAlignment="1" applyProtection="1">
      <alignment horizontal="center" vertical="center" shrinkToFit="1"/>
      <protection locked="0"/>
    </xf>
    <xf numFmtId="38" fontId="10" fillId="3" borderId="3" xfId="0" applyNumberFormat="1" applyFont="1" applyFill="1" applyBorder="1" applyAlignment="1" applyProtection="1">
      <alignment horizontal="center" vertical="center" shrinkToFit="1"/>
      <protection locked="0"/>
    </xf>
    <xf numFmtId="38" fontId="10" fillId="3" borderId="6" xfId="0" applyNumberFormat="1" applyFont="1" applyFill="1" applyBorder="1" applyAlignment="1" applyProtection="1">
      <alignment horizontal="center" vertical="center" shrinkToFit="1"/>
      <protection locked="0"/>
    </xf>
    <xf numFmtId="180" fontId="12" fillId="0" borderId="13" xfId="0" applyNumberFormat="1" applyFont="1" applyFill="1" applyBorder="1" applyAlignment="1" applyProtection="1">
      <alignment horizontal="left" vertical="center" shrinkToFit="1"/>
      <protection locked="0"/>
    </xf>
    <xf numFmtId="180" fontId="9" fillId="3" borderId="13" xfId="0" applyNumberFormat="1" applyFont="1" applyFill="1" applyBorder="1" applyAlignment="1" applyProtection="1">
      <alignment vertical="center" shrinkToFit="1"/>
      <protection locked="0"/>
    </xf>
    <xf numFmtId="176" fontId="12" fillId="3" borderId="11" xfId="0" applyNumberFormat="1" applyFont="1" applyFill="1" applyBorder="1" applyAlignment="1" applyProtection="1">
      <alignment horizontal="left" vertical="center" shrinkToFit="1"/>
      <protection locked="0"/>
    </xf>
    <xf numFmtId="49" fontId="12" fillId="3" borderId="13" xfId="0" applyNumberFormat="1" applyFont="1" applyFill="1" applyBorder="1" applyAlignment="1" applyProtection="1">
      <alignment horizontal="left" vertical="center" shrinkToFit="1"/>
      <protection locked="0"/>
    </xf>
    <xf numFmtId="176" fontId="16" fillId="0" borderId="15" xfId="0" applyNumberFormat="1" applyFont="1" applyBorder="1" applyAlignment="1">
      <alignment horizontal="left" vertical="center" shrinkToFit="1"/>
    </xf>
    <xf numFmtId="176" fontId="12" fillId="0" borderId="17" xfId="0" applyNumberFormat="1" applyFont="1" applyFill="1" applyBorder="1" applyAlignment="1">
      <alignment vertical="center" shrinkToFit="1"/>
    </xf>
    <xf numFmtId="176" fontId="12" fillId="0" borderId="21" xfId="0" applyNumberFormat="1" applyFont="1" applyFill="1" applyBorder="1" applyAlignment="1">
      <alignment vertical="center" shrinkToFit="1"/>
    </xf>
    <xf numFmtId="176" fontId="12" fillId="0" borderId="15" xfId="0" applyNumberFormat="1" applyFont="1" applyFill="1" applyBorder="1" applyAlignment="1">
      <alignment vertical="center" shrinkToFit="1"/>
    </xf>
    <xf numFmtId="176" fontId="12" fillId="0" borderId="9" xfId="0" applyNumberFormat="1" applyFont="1" applyFill="1" applyBorder="1" applyAlignment="1">
      <alignment vertical="center" shrinkToFit="1"/>
    </xf>
    <xf numFmtId="176" fontId="12" fillId="0" borderId="16" xfId="0" applyNumberFormat="1" applyFont="1" applyFill="1" applyBorder="1" applyAlignment="1">
      <alignment vertical="center" shrinkToFit="1"/>
    </xf>
    <xf numFmtId="176" fontId="12" fillId="0" borderId="27" xfId="0" applyNumberFormat="1" applyFont="1" applyFill="1" applyBorder="1" applyAlignment="1">
      <alignment vertical="center" shrinkToFit="1"/>
    </xf>
    <xf numFmtId="176" fontId="12" fillId="0" borderId="63" xfId="0" applyNumberFormat="1" applyFont="1" applyFill="1" applyBorder="1" applyAlignment="1">
      <alignment vertical="center" shrinkToFit="1"/>
    </xf>
    <xf numFmtId="176" fontId="12" fillId="0" borderId="66" xfId="0" applyNumberFormat="1" applyFont="1" applyFill="1" applyBorder="1" applyAlignment="1">
      <alignment vertical="center" shrinkToFit="1"/>
    </xf>
    <xf numFmtId="176" fontId="12" fillId="0" borderId="44" xfId="0" applyNumberFormat="1" applyFont="1" applyFill="1" applyBorder="1" applyAlignment="1">
      <alignment vertical="center" shrinkToFit="1"/>
    </xf>
    <xf numFmtId="176" fontId="12" fillId="0" borderId="36" xfId="0" applyNumberFormat="1" applyFont="1" applyFill="1" applyBorder="1" applyAlignment="1">
      <alignment vertical="center" shrinkToFit="1"/>
    </xf>
    <xf numFmtId="177" fontId="13" fillId="0" borderId="21" xfId="0" applyNumberFormat="1" applyFont="1" applyFill="1" applyBorder="1" applyAlignment="1">
      <alignment horizontal="right" vertical="center" shrinkToFit="1"/>
    </xf>
    <xf numFmtId="177" fontId="13" fillId="0" borderId="59" xfId="0" applyNumberFormat="1" applyFont="1" applyFill="1" applyBorder="1" applyAlignment="1">
      <alignment horizontal="right" vertical="center" shrinkToFit="1"/>
    </xf>
    <xf numFmtId="177" fontId="13" fillId="0" borderId="9" xfId="0" applyNumberFormat="1" applyFont="1" applyFill="1" applyBorder="1" applyAlignment="1">
      <alignment horizontal="right" vertical="center" shrinkToFit="1"/>
    </xf>
    <xf numFmtId="177" fontId="12" fillId="0" borderId="36" xfId="0" applyNumberFormat="1" applyFont="1" applyFill="1" applyBorder="1" applyAlignment="1">
      <alignment vertical="center" shrinkToFit="1"/>
    </xf>
    <xf numFmtId="177" fontId="13" fillId="0" borderId="21" xfId="0" applyNumberFormat="1" applyFont="1" applyFill="1" applyBorder="1" applyAlignment="1">
      <alignment vertical="center" shrinkToFit="1"/>
    </xf>
    <xf numFmtId="177" fontId="12" fillId="0" borderId="10" xfId="0" applyNumberFormat="1" applyFont="1" applyFill="1" applyBorder="1" applyAlignment="1">
      <alignment vertical="center" shrinkToFit="1"/>
    </xf>
    <xf numFmtId="38" fontId="13" fillId="3" borderId="11" xfId="0" applyNumberFormat="1" applyFont="1" applyFill="1" applyBorder="1" applyAlignment="1" applyProtection="1">
      <alignment horizontal="right" vertical="center" shrinkToFit="1"/>
      <protection locked="0"/>
    </xf>
    <xf numFmtId="38" fontId="15" fillId="3" borderId="11" xfId="0" applyNumberFormat="1" applyFont="1" applyFill="1" applyBorder="1" applyAlignment="1" applyProtection="1">
      <alignment horizontal="right" vertical="center" shrinkToFit="1"/>
      <protection locked="0"/>
    </xf>
    <xf numFmtId="38" fontId="15" fillId="3" borderId="3" xfId="0" applyNumberFormat="1" applyFont="1" applyFill="1" applyBorder="1" applyAlignment="1" applyProtection="1">
      <alignment horizontal="right" vertical="center" shrinkToFit="1"/>
      <protection locked="0"/>
    </xf>
    <xf numFmtId="38" fontId="15" fillId="3" borderId="18" xfId="0" applyNumberFormat="1" applyFont="1" applyFill="1" applyBorder="1" applyAlignment="1" applyProtection="1">
      <alignment horizontal="right" vertical="center" shrinkToFit="1"/>
      <protection locked="0"/>
    </xf>
    <xf numFmtId="38" fontId="15" fillId="3" borderId="11" xfId="0" applyNumberFormat="1" applyFont="1" applyFill="1" applyBorder="1" applyAlignment="1" applyProtection="1">
      <alignment vertical="center" shrinkToFit="1"/>
      <protection locked="0"/>
    </xf>
    <xf numFmtId="38" fontId="15" fillId="3" borderId="3" xfId="0" applyNumberFormat="1" applyFont="1" applyFill="1" applyBorder="1" applyAlignment="1" applyProtection="1">
      <alignment vertical="center" shrinkToFit="1"/>
      <protection locked="0"/>
    </xf>
    <xf numFmtId="38" fontId="15" fillId="3" borderId="18" xfId="0" applyNumberFormat="1" applyFont="1" applyFill="1" applyBorder="1" applyAlignment="1" applyProtection="1">
      <alignment horizontal="center" vertical="center" shrinkToFit="1"/>
      <protection locked="0"/>
    </xf>
    <xf numFmtId="38" fontId="13" fillId="3" borderId="17" xfId="8" applyFont="1" applyFill="1" applyBorder="1" applyAlignment="1" applyProtection="1">
      <alignment vertical="center" shrinkToFit="1"/>
      <protection locked="0"/>
    </xf>
    <xf numFmtId="176" fontId="13" fillId="3" borderId="3" xfId="0" applyNumberFormat="1" applyFont="1" applyFill="1" applyBorder="1" applyAlignment="1" applyProtection="1">
      <alignment vertical="center" shrinkToFit="1"/>
      <protection locked="0"/>
    </xf>
    <xf numFmtId="38" fontId="13" fillId="3" borderId="15" xfId="8" applyFont="1" applyFill="1" applyBorder="1" applyAlignment="1" applyProtection="1">
      <alignment vertical="center" shrinkToFit="1"/>
      <protection locked="0"/>
    </xf>
    <xf numFmtId="38" fontId="9" fillId="3" borderId="15" xfId="8" applyFont="1" applyFill="1" applyBorder="1" applyAlignment="1" applyProtection="1">
      <alignment vertical="center" shrinkToFit="1"/>
      <protection locked="0"/>
    </xf>
    <xf numFmtId="176" fontId="9" fillId="3" borderId="3" xfId="0" applyNumberFormat="1" applyFont="1" applyFill="1" applyBorder="1" applyAlignment="1" applyProtection="1">
      <alignment vertical="center" shrinkToFit="1"/>
      <protection locked="0"/>
    </xf>
    <xf numFmtId="38" fontId="9" fillId="3" borderId="23" xfId="8" applyFont="1" applyFill="1" applyBorder="1" applyAlignment="1" applyProtection="1">
      <alignment vertical="center" shrinkToFit="1"/>
      <protection locked="0"/>
    </xf>
    <xf numFmtId="176" fontId="9" fillId="3" borderId="6" xfId="0" applyNumberFormat="1" applyFont="1" applyFill="1" applyBorder="1" applyAlignment="1" applyProtection="1">
      <alignment vertical="center" shrinkToFit="1"/>
      <protection locked="0"/>
    </xf>
    <xf numFmtId="38" fontId="13" fillId="0" borderId="15" xfId="0" applyNumberFormat="1" applyFont="1" applyFill="1" applyBorder="1" applyAlignment="1">
      <alignment horizontal="center" vertical="center" shrinkToFit="1"/>
    </xf>
    <xf numFmtId="38" fontId="9" fillId="3" borderId="3" xfId="0" applyNumberFormat="1" applyFont="1" applyFill="1" applyBorder="1" applyAlignment="1" applyProtection="1">
      <alignment horizontal="left" vertical="center" shrinkToFit="1"/>
      <protection locked="0"/>
    </xf>
    <xf numFmtId="38" fontId="9" fillId="0" borderId="15" xfId="0" applyNumberFormat="1" applyFont="1" applyFill="1" applyBorder="1" applyAlignment="1">
      <alignment horizontal="center" vertical="center" shrinkToFit="1"/>
    </xf>
    <xf numFmtId="38" fontId="13" fillId="3" borderId="17" xfId="0" applyNumberFormat="1" applyFont="1" applyFill="1" applyBorder="1" applyAlignment="1" applyProtection="1">
      <alignment vertical="center" shrinkToFit="1"/>
      <protection locked="0"/>
    </xf>
    <xf numFmtId="38" fontId="13" fillId="3" borderId="17" xfId="0" applyNumberFormat="1" applyFont="1" applyFill="1" applyBorder="1" applyAlignment="1" applyProtection="1">
      <alignment horizontal="right" vertical="center" shrinkToFit="1"/>
      <protection locked="0"/>
    </xf>
    <xf numFmtId="38" fontId="13" fillId="0" borderId="11" xfId="0" applyNumberFormat="1" applyFont="1" applyFill="1" applyBorder="1" applyAlignment="1">
      <alignment horizontal="center" vertical="center" shrinkToFit="1"/>
    </xf>
    <xf numFmtId="38" fontId="13" fillId="0" borderId="60" xfId="0" applyNumberFormat="1" applyFont="1" applyFill="1" applyBorder="1" applyAlignment="1">
      <alignment horizontal="right" vertical="center" shrinkToFit="1"/>
    </xf>
    <xf numFmtId="38" fontId="13" fillId="3" borderId="15" xfId="0" applyNumberFormat="1" applyFont="1" applyFill="1" applyBorder="1" applyAlignment="1" applyProtection="1">
      <alignment horizontal="right" vertical="center" shrinkToFit="1"/>
      <protection locked="0"/>
    </xf>
    <xf numFmtId="38" fontId="15" fillId="3" borderId="15" xfId="0" applyNumberFormat="1" applyFont="1" applyFill="1" applyBorder="1" applyAlignment="1" applyProtection="1">
      <alignment horizontal="right" vertical="center" shrinkToFit="1"/>
      <protection locked="0"/>
    </xf>
    <xf numFmtId="38" fontId="15" fillId="0" borderId="11" xfId="0" applyNumberFormat="1" applyFont="1" applyFill="1" applyBorder="1" applyAlignment="1">
      <alignment horizontal="center" vertical="center" shrinkToFit="1"/>
    </xf>
    <xf numFmtId="38" fontId="12" fillId="0" borderId="10" xfId="0" applyNumberFormat="1" applyFont="1" applyFill="1" applyBorder="1" applyAlignment="1">
      <alignment vertical="center" shrinkToFit="1"/>
    </xf>
    <xf numFmtId="38" fontId="13" fillId="0" borderId="3" xfId="0" applyNumberFormat="1" applyFont="1" applyFill="1" applyBorder="1" applyAlignment="1">
      <alignment horizontal="center" vertical="center" shrinkToFit="1"/>
    </xf>
    <xf numFmtId="38" fontId="13" fillId="3" borderId="3" xfId="0" applyNumberFormat="1" applyFont="1" applyFill="1" applyBorder="1" applyAlignment="1" applyProtection="1">
      <alignment horizontal="right" vertical="center" shrinkToFit="1"/>
      <protection locked="0"/>
    </xf>
    <xf numFmtId="38" fontId="9" fillId="0" borderId="3" xfId="0" applyNumberFormat="1" applyFont="1" applyFill="1" applyBorder="1" applyAlignment="1">
      <alignment horizontal="center" vertical="center" shrinkToFit="1"/>
    </xf>
    <xf numFmtId="38" fontId="9" fillId="3" borderId="3" xfId="0" applyNumberFormat="1" applyFont="1" applyFill="1" applyBorder="1" applyAlignment="1" applyProtection="1">
      <alignment horizontal="right" vertical="center" shrinkToFit="1"/>
      <protection locked="0"/>
    </xf>
    <xf numFmtId="38" fontId="9" fillId="0" borderId="6" xfId="0" applyNumberFormat="1" applyFont="1" applyFill="1" applyBorder="1" applyAlignment="1">
      <alignment horizontal="center" vertical="center" shrinkToFit="1"/>
    </xf>
    <xf numFmtId="38" fontId="9" fillId="3" borderId="6" xfId="0" applyNumberFormat="1" applyFont="1" applyFill="1" applyBorder="1" applyAlignment="1" applyProtection="1">
      <alignment horizontal="right" vertical="center" shrinkToFit="1"/>
      <protection locked="0"/>
    </xf>
    <xf numFmtId="38" fontId="13" fillId="3" borderId="17" xfId="0" applyNumberFormat="1" applyFont="1" applyFill="1" applyBorder="1" applyAlignment="1" applyProtection="1">
      <alignment horizontal="left" vertical="center" shrinkToFit="1"/>
      <protection locked="0"/>
    </xf>
    <xf numFmtId="38" fontId="13" fillId="3" borderId="61" xfId="0" applyNumberFormat="1" applyFont="1" applyFill="1" applyBorder="1" applyAlignment="1" applyProtection="1">
      <alignment horizontal="left" vertical="center" shrinkToFit="1"/>
      <protection locked="0"/>
    </xf>
    <xf numFmtId="38" fontId="9" fillId="0" borderId="61" xfId="0" applyNumberFormat="1" applyFont="1" applyFill="1" applyBorder="1" applyAlignment="1">
      <alignment horizontal="center" vertical="center" shrinkToFit="1"/>
    </xf>
    <xf numFmtId="38" fontId="13" fillId="3" borderId="13" xfId="0" applyNumberFormat="1" applyFont="1" applyFill="1" applyBorder="1" applyAlignment="1" applyProtection="1">
      <alignment horizontal="right" vertical="center" shrinkToFit="1"/>
      <protection locked="0"/>
    </xf>
    <xf numFmtId="176" fontId="13" fillId="3" borderId="3" xfId="0" applyNumberFormat="1" applyFont="1" applyFill="1" applyBorder="1" applyAlignment="1" applyProtection="1">
      <alignment horizontal="center" vertical="center" shrinkToFit="1"/>
      <protection locked="0"/>
    </xf>
    <xf numFmtId="176" fontId="9" fillId="3" borderId="3" xfId="0" applyNumberFormat="1" applyFont="1" applyFill="1" applyBorder="1" applyAlignment="1" applyProtection="1">
      <alignment horizontal="left" vertical="center" shrinkToFit="1"/>
      <protection locked="0"/>
    </xf>
    <xf numFmtId="177" fontId="12" fillId="0" borderId="10" xfId="0" applyNumberFormat="1" applyFont="1" applyFill="1" applyBorder="1" applyAlignment="1">
      <alignment horizontal="right" vertical="center" shrinkToFit="1"/>
    </xf>
    <xf numFmtId="38" fontId="13" fillId="3" borderId="13" xfId="0" applyNumberFormat="1" applyFont="1" applyFill="1" applyBorder="1" applyAlignment="1" applyProtection="1">
      <alignment vertical="center" shrinkToFit="1"/>
      <protection locked="0"/>
    </xf>
    <xf numFmtId="176" fontId="13" fillId="3" borderId="11" xfId="0" applyNumberFormat="1" applyFont="1" applyFill="1" applyBorder="1" applyAlignment="1" applyProtection="1">
      <alignment horizontal="center" vertical="center" shrinkToFit="1"/>
      <protection locked="0"/>
    </xf>
    <xf numFmtId="38" fontId="13" fillId="3" borderId="15" xfId="0" applyNumberFormat="1" applyFont="1" applyFill="1" applyBorder="1" applyAlignment="1" applyProtection="1">
      <alignment vertical="center" shrinkToFit="1"/>
      <protection locked="0"/>
    </xf>
    <xf numFmtId="38" fontId="9" fillId="3" borderId="15" xfId="0" applyNumberFormat="1" applyFont="1" applyFill="1" applyBorder="1" applyAlignment="1" applyProtection="1">
      <alignment vertical="center" shrinkToFit="1"/>
      <protection locked="0"/>
    </xf>
    <xf numFmtId="176" fontId="9" fillId="3" borderId="3" xfId="0" applyNumberFormat="1" applyFont="1" applyFill="1" applyBorder="1" applyAlignment="1" applyProtection="1">
      <alignment horizontal="center" vertical="center" shrinkToFit="1"/>
      <protection locked="0"/>
    </xf>
    <xf numFmtId="38" fontId="9" fillId="3" borderId="23" xfId="0" applyNumberFormat="1" applyFont="1" applyFill="1" applyBorder="1" applyAlignment="1" applyProtection="1">
      <alignment vertical="center" shrinkToFit="1"/>
      <protection locked="0"/>
    </xf>
    <xf numFmtId="176" fontId="9" fillId="3" borderId="6" xfId="0" applyNumberFormat="1" applyFont="1" applyFill="1" applyBorder="1" applyAlignment="1" applyProtection="1">
      <alignment horizontal="center" vertical="center" shrinkToFit="1"/>
      <protection locked="0"/>
    </xf>
    <xf numFmtId="38" fontId="9" fillId="3" borderId="6" xfId="0" applyNumberFormat="1" applyFont="1" applyFill="1" applyBorder="1" applyAlignment="1" applyProtection="1">
      <alignment horizontal="left" vertical="center" shrinkToFit="1"/>
      <protection locked="0"/>
    </xf>
    <xf numFmtId="38" fontId="9" fillId="3" borderId="13" xfId="0" applyNumberFormat="1" applyFont="1" applyFill="1" applyBorder="1" applyAlignment="1" applyProtection="1">
      <alignment vertical="center" shrinkToFit="1"/>
      <protection locked="0"/>
    </xf>
    <xf numFmtId="38" fontId="13" fillId="3" borderId="11" xfId="0" applyNumberFormat="1" applyFont="1" applyFill="1" applyBorder="1" applyAlignment="1" applyProtection="1">
      <alignment horizontal="center" vertical="center" shrinkToFit="1"/>
      <protection locked="0"/>
    </xf>
    <xf numFmtId="38" fontId="15" fillId="0" borderId="3" xfId="0" applyNumberFormat="1" applyFont="1" applyFill="1" applyBorder="1" applyAlignment="1">
      <alignment horizontal="center" vertical="center" shrinkToFit="1"/>
    </xf>
    <xf numFmtId="38" fontId="9" fillId="3" borderId="2" xfId="0" applyNumberFormat="1" applyFont="1" applyFill="1" applyBorder="1" applyAlignment="1" applyProtection="1">
      <alignment vertical="center" shrinkToFit="1"/>
      <protection locked="0"/>
    </xf>
    <xf numFmtId="38" fontId="9" fillId="3" borderId="31" xfId="0" applyNumberFormat="1" applyFont="1" applyFill="1" applyBorder="1" applyAlignment="1" applyProtection="1">
      <alignment vertical="center" shrinkToFit="1"/>
      <protection locked="0"/>
    </xf>
    <xf numFmtId="38" fontId="15" fillId="3" borderId="15" xfId="0" applyNumberFormat="1" applyFont="1" applyFill="1" applyBorder="1" applyAlignment="1" applyProtection="1">
      <alignment horizontal="left" vertical="center" shrinkToFit="1"/>
      <protection locked="0"/>
    </xf>
    <xf numFmtId="0" fontId="9" fillId="3" borderId="52" xfId="0" applyNumberFormat="1" applyFont="1" applyFill="1" applyBorder="1" applyAlignment="1" applyProtection="1">
      <alignment horizontal="center" vertical="center"/>
      <protection locked="0"/>
    </xf>
    <xf numFmtId="0" fontId="15" fillId="0" borderId="0" xfId="0" applyNumberFormat="1" applyFont="1" applyBorder="1" applyAlignment="1">
      <alignment horizontal="right" vertical="top" wrapText="1"/>
    </xf>
    <xf numFmtId="176" fontId="11" fillId="0" borderId="0" xfId="0" applyNumberFormat="1" applyFont="1" applyAlignment="1">
      <alignment vertical="top" wrapText="1"/>
    </xf>
    <xf numFmtId="0" fontId="9" fillId="0" borderId="0" xfId="0" applyFont="1" applyAlignment="1">
      <alignment vertical="top"/>
    </xf>
    <xf numFmtId="176" fontId="9" fillId="0" borderId="15"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12" fillId="3" borderId="23" xfId="0" applyNumberFormat="1" applyFont="1" applyFill="1" applyBorder="1" applyAlignment="1" applyProtection="1">
      <alignment horizontal="left" vertical="center" shrinkToFit="1"/>
      <protection locked="0"/>
    </xf>
    <xf numFmtId="176" fontId="12" fillId="3" borderId="31" xfId="0" applyNumberFormat="1" applyFont="1" applyFill="1" applyBorder="1" applyAlignment="1" applyProtection="1">
      <alignment horizontal="left" vertical="center" shrinkToFit="1"/>
      <protection locked="0"/>
    </xf>
    <xf numFmtId="176" fontId="12" fillId="3" borderId="24"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left" vertical="center" wrapText="1"/>
      <protection locked="0"/>
    </xf>
    <xf numFmtId="176" fontId="12" fillId="0" borderId="16" xfId="0" applyNumberFormat="1" applyFont="1" applyFill="1" applyBorder="1" applyAlignment="1" applyProtection="1">
      <alignment horizontal="left" vertical="center" wrapText="1"/>
      <protection locked="0"/>
    </xf>
    <xf numFmtId="176" fontId="9" fillId="4" borderId="3" xfId="0" applyNumberFormat="1" applyFont="1" applyFill="1" applyBorder="1" applyAlignment="1">
      <alignment horizontal="center" vertical="center"/>
    </xf>
    <xf numFmtId="49" fontId="12" fillId="3" borderId="17" xfId="0" applyNumberFormat="1" applyFont="1" applyFill="1" applyBorder="1" applyAlignment="1" applyProtection="1">
      <alignment horizontal="left" vertical="center"/>
      <protection locked="0"/>
    </xf>
    <xf numFmtId="49" fontId="12" fillId="3" borderId="13" xfId="0" applyNumberFormat="1" applyFont="1" applyFill="1" applyBorder="1" applyAlignment="1" applyProtection="1">
      <alignment horizontal="left" vertical="center"/>
      <protection locked="0"/>
    </xf>
    <xf numFmtId="49" fontId="12" fillId="3" borderId="46" xfId="0" applyNumberFormat="1" applyFont="1" applyFill="1" applyBorder="1" applyAlignment="1" applyProtection="1">
      <alignment horizontal="left" vertical="center"/>
      <protection locked="0"/>
    </xf>
    <xf numFmtId="0" fontId="12" fillId="3" borderId="0" xfId="0" applyFont="1" applyFill="1" applyBorder="1" applyAlignment="1" applyProtection="1">
      <alignment horizontal="center" vertical="center" shrinkToFit="1"/>
      <protection locked="0"/>
    </xf>
    <xf numFmtId="176" fontId="12" fillId="3" borderId="6" xfId="0" applyNumberFormat="1" applyFont="1" applyFill="1" applyBorder="1" applyAlignment="1" applyProtection="1">
      <alignment horizontal="left" vertical="center" wrapText="1"/>
      <protection locked="0"/>
    </xf>
    <xf numFmtId="176" fontId="12" fillId="3" borderId="18" xfId="0" applyNumberFormat="1" applyFont="1" applyFill="1" applyBorder="1" applyAlignment="1" applyProtection="1">
      <alignment horizontal="left" vertical="center" wrapText="1"/>
      <protection locked="0"/>
    </xf>
    <xf numFmtId="176" fontId="12" fillId="3" borderId="11" xfId="0" applyNumberFormat="1" applyFont="1" applyFill="1" applyBorder="1" applyAlignment="1" applyProtection="1">
      <alignment horizontal="left" vertical="center" wrapText="1"/>
      <protection locked="0"/>
    </xf>
    <xf numFmtId="176" fontId="9" fillId="0" borderId="15"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2" xfId="0" applyNumberFormat="1" applyFont="1" applyBorder="1" applyAlignment="1">
      <alignment horizontal="left" vertical="center"/>
    </xf>
    <xf numFmtId="176" fontId="12" fillId="0" borderId="50" xfId="0" applyNumberFormat="1" applyFont="1" applyBorder="1" applyAlignment="1">
      <alignment horizontal="left" vertical="center"/>
    </xf>
    <xf numFmtId="176" fontId="12" fillId="0" borderId="2" xfId="0" applyNumberFormat="1" applyFont="1" applyBorder="1" applyAlignment="1">
      <alignment horizontal="left" vertical="center"/>
    </xf>
    <xf numFmtId="176" fontId="12" fillId="0" borderId="22" xfId="0" applyNumberFormat="1" applyFont="1" applyBorder="1" applyAlignment="1">
      <alignment horizontal="left" vertical="center"/>
    </xf>
    <xf numFmtId="176" fontId="12" fillId="0" borderId="40" xfId="0" applyNumberFormat="1" applyFont="1" applyBorder="1" applyAlignment="1">
      <alignment horizontal="center" vertical="center"/>
    </xf>
    <xf numFmtId="176" fontId="12" fillId="0" borderId="41" xfId="0" applyNumberFormat="1" applyFont="1" applyBorder="1" applyAlignment="1">
      <alignment horizontal="center" vertical="center"/>
    </xf>
    <xf numFmtId="176" fontId="9" fillId="0" borderId="48" xfId="0" applyNumberFormat="1" applyFont="1" applyBorder="1" applyAlignment="1">
      <alignment horizontal="left" vertical="center"/>
    </xf>
    <xf numFmtId="176" fontId="9" fillId="0" borderId="51" xfId="0" applyNumberFormat="1" applyFont="1" applyBorder="1" applyAlignment="1">
      <alignment horizontal="left" vertical="center"/>
    </xf>
    <xf numFmtId="176" fontId="9" fillId="0" borderId="49" xfId="0" applyNumberFormat="1" applyFont="1" applyBorder="1" applyAlignment="1">
      <alignment horizontal="left" vertical="center"/>
    </xf>
    <xf numFmtId="49" fontId="12" fillId="3" borderId="62" xfId="0" applyNumberFormat="1" applyFont="1" applyFill="1" applyBorder="1" applyAlignment="1" applyProtection="1">
      <alignment horizontal="left" vertical="center" wrapText="1"/>
      <protection locked="0"/>
    </xf>
    <xf numFmtId="49" fontId="12" fillId="3" borderId="2" xfId="0" applyNumberFormat="1" applyFont="1" applyFill="1" applyBorder="1" applyAlignment="1" applyProtection="1">
      <alignment horizontal="left" vertical="center" wrapText="1"/>
      <protection locked="0"/>
    </xf>
    <xf numFmtId="180" fontId="12" fillId="3" borderId="2" xfId="0" applyNumberFormat="1" applyFont="1" applyFill="1" applyBorder="1" applyAlignment="1" applyProtection="1">
      <alignment horizontal="left" vertical="center" shrinkToFit="1"/>
      <protection locked="0"/>
    </xf>
    <xf numFmtId="180" fontId="12" fillId="3" borderId="2" xfId="0" applyNumberFormat="1" applyFont="1" applyFill="1" applyBorder="1" applyAlignment="1" applyProtection="1">
      <alignment horizontal="left" vertical="center"/>
      <protection locked="0"/>
    </xf>
    <xf numFmtId="49" fontId="12" fillId="3" borderId="52" xfId="0" applyNumberFormat="1" applyFont="1" applyFill="1" applyBorder="1" applyAlignment="1" applyProtection="1">
      <alignment horizontal="left" vertical="center"/>
      <protection locked="0"/>
    </xf>
    <xf numFmtId="49" fontId="12" fillId="3" borderId="13" xfId="0" applyNumberFormat="1" applyFont="1" applyFill="1" applyBorder="1" applyAlignment="1" applyProtection="1">
      <alignment horizontal="left" vertical="center" shrinkToFit="1"/>
      <protection locked="0"/>
    </xf>
    <xf numFmtId="49" fontId="12" fillId="3" borderId="2" xfId="0" applyNumberFormat="1" applyFont="1" applyFill="1" applyBorder="1" applyAlignment="1" applyProtection="1">
      <alignment horizontal="left" vertical="center"/>
      <protection locked="0"/>
    </xf>
    <xf numFmtId="176" fontId="12" fillId="3" borderId="13" xfId="0" applyNumberFormat="1" applyFont="1" applyFill="1" applyBorder="1" applyAlignment="1" applyProtection="1">
      <alignment horizontal="left" vertical="center" wrapText="1"/>
      <protection locked="0"/>
    </xf>
    <xf numFmtId="176" fontId="9" fillId="0" borderId="2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2" fillId="3" borderId="13" xfId="0" applyNumberFormat="1" applyFont="1" applyFill="1" applyBorder="1" applyAlignment="1" applyProtection="1">
      <alignment horizontal="left" vertical="center"/>
      <protection locked="0"/>
    </xf>
    <xf numFmtId="176" fontId="12" fillId="3" borderId="2" xfId="0" applyNumberFormat="1" applyFont="1" applyFill="1" applyBorder="1" applyAlignment="1" applyProtection="1">
      <alignment horizontal="left" vertical="center"/>
      <protection locked="0"/>
    </xf>
    <xf numFmtId="38" fontId="9" fillId="0" borderId="43" xfId="0" applyNumberFormat="1" applyFont="1" applyBorder="1" applyAlignment="1">
      <alignment horizontal="center" vertical="center" wrapText="1"/>
    </xf>
    <xf numFmtId="38" fontId="9" fillId="0" borderId="11" xfId="0" applyNumberFormat="1" applyFont="1" applyBorder="1" applyAlignment="1">
      <alignment horizontal="center" vertical="center" wrapText="1"/>
    </xf>
    <xf numFmtId="38" fontId="17" fillId="0" borderId="43" xfId="0" applyNumberFormat="1" applyFont="1" applyBorder="1" applyAlignment="1">
      <alignment horizontal="center" vertical="center" wrapText="1"/>
    </xf>
    <xf numFmtId="38" fontId="17" fillId="0" borderId="11" xfId="0" applyNumberFormat="1" applyFont="1" applyBorder="1" applyAlignment="1">
      <alignment horizontal="center" vertical="center" wrapText="1"/>
    </xf>
    <xf numFmtId="177" fontId="9" fillId="0" borderId="37" xfId="0" applyNumberFormat="1" applyFont="1" applyBorder="1" applyAlignment="1">
      <alignment horizontal="center" vertical="center"/>
    </xf>
    <xf numFmtId="177" fontId="9" fillId="0" borderId="21" xfId="0" applyNumberFormat="1" applyFont="1" applyBorder="1" applyAlignment="1">
      <alignment horizontal="center" vertical="center"/>
    </xf>
    <xf numFmtId="38" fontId="9" fillId="0" borderId="3" xfId="0" applyNumberFormat="1" applyFont="1" applyBorder="1" applyAlignment="1">
      <alignment horizontal="center" vertical="center" wrapText="1"/>
    </xf>
    <xf numFmtId="38" fontId="9" fillId="0" borderId="30" xfId="0" applyNumberFormat="1" applyFont="1" applyFill="1" applyBorder="1" applyAlignment="1">
      <alignment horizontal="center" vertical="center"/>
    </xf>
    <xf numFmtId="38" fontId="9" fillId="0" borderId="1" xfId="0" applyNumberFormat="1" applyFont="1" applyFill="1" applyBorder="1" applyAlignment="1">
      <alignment horizontal="center" vertical="center"/>
    </xf>
    <xf numFmtId="38" fontId="9" fillId="0" borderId="34" xfId="0" applyNumberFormat="1" applyFont="1" applyBorder="1" applyAlignment="1">
      <alignment horizontal="center" vertical="center"/>
    </xf>
    <xf numFmtId="38" fontId="9" fillId="0" borderId="12" xfId="0" applyNumberFormat="1" applyFont="1" applyBorder="1" applyAlignment="1">
      <alignment horizontal="center" vertical="center"/>
    </xf>
    <xf numFmtId="38" fontId="9" fillId="0" borderId="43" xfId="0" applyNumberFormat="1" applyFont="1" applyBorder="1" applyAlignment="1">
      <alignment horizontal="center" vertical="center"/>
    </xf>
    <xf numFmtId="38" fontId="9" fillId="0" borderId="11" xfId="0" applyNumberFormat="1" applyFont="1" applyBorder="1" applyAlignment="1">
      <alignment horizontal="center" vertical="center"/>
    </xf>
    <xf numFmtId="38" fontId="16" fillId="0" borderId="43" xfId="0" applyNumberFormat="1" applyFont="1" applyBorder="1" applyAlignment="1">
      <alignment horizontal="center" vertical="center" wrapText="1"/>
    </xf>
    <xf numFmtId="38" fontId="16" fillId="0" borderId="11" xfId="0" applyNumberFormat="1" applyFont="1" applyBorder="1" applyAlignment="1">
      <alignment horizontal="center" vertical="center" wrapText="1"/>
    </xf>
    <xf numFmtId="38" fontId="9" fillId="0" borderId="8" xfId="0" applyNumberFormat="1" applyFont="1" applyBorder="1" applyAlignment="1">
      <alignment horizontal="center" vertical="center" wrapText="1"/>
    </xf>
    <xf numFmtId="38" fontId="17" fillId="0" borderId="44" xfId="0" applyNumberFormat="1" applyFont="1" applyBorder="1" applyAlignment="1">
      <alignment horizontal="center" vertical="center" wrapText="1"/>
    </xf>
    <xf numFmtId="177" fontId="9" fillId="0" borderId="37" xfId="0" applyNumberFormat="1" applyFont="1" applyBorder="1" applyAlignment="1">
      <alignment horizontal="center" vertical="center" shrinkToFit="1"/>
    </xf>
    <xf numFmtId="177" fontId="9" fillId="0" borderId="36" xfId="0" applyNumberFormat="1" applyFont="1" applyBorder="1" applyAlignment="1">
      <alignment horizontal="center" vertical="center" shrinkToFit="1"/>
    </xf>
    <xf numFmtId="38" fontId="9" fillId="0" borderId="30" xfId="0" applyNumberFormat="1" applyFont="1" applyBorder="1" applyAlignment="1">
      <alignment horizontal="center" vertical="center"/>
    </xf>
    <xf numFmtId="38" fontId="9" fillId="0" borderId="1" xfId="0" applyNumberFormat="1" applyFont="1" applyBorder="1" applyAlignment="1">
      <alignment horizontal="center" vertical="center"/>
    </xf>
    <xf numFmtId="38" fontId="9" fillId="0" borderId="34" xfId="0" applyNumberFormat="1" applyFont="1" applyBorder="1" applyAlignment="1">
      <alignment horizontal="center" vertical="center" shrinkToFit="1"/>
    </xf>
    <xf numFmtId="38" fontId="9" fillId="0" borderId="42" xfId="0" applyNumberFormat="1" applyFont="1" applyBorder="1" applyAlignment="1">
      <alignment horizontal="center" vertical="center" shrinkToFit="1"/>
    </xf>
    <xf numFmtId="38" fontId="9" fillId="0" borderId="43" xfId="0" applyNumberFormat="1" applyFont="1" applyBorder="1" applyAlignment="1">
      <alignment horizontal="center" vertical="center" shrinkToFit="1"/>
    </xf>
    <xf numFmtId="38" fontId="9" fillId="0" borderId="44" xfId="0" applyNumberFormat="1" applyFont="1" applyBorder="1" applyAlignment="1">
      <alignment horizontal="center" vertical="center" shrinkToFit="1"/>
    </xf>
    <xf numFmtId="38" fontId="9" fillId="0" borderId="55" xfId="0" applyNumberFormat="1" applyFont="1" applyBorder="1" applyAlignment="1">
      <alignment horizontal="center" vertical="center" wrapText="1"/>
    </xf>
    <xf numFmtId="38" fontId="9" fillId="0" borderId="56" xfId="0" applyNumberFormat="1" applyFont="1" applyBorder="1" applyAlignment="1">
      <alignment horizontal="center" vertical="center" wrapText="1"/>
    </xf>
    <xf numFmtId="38" fontId="9" fillId="0" borderId="57" xfId="0" applyNumberFormat="1" applyFont="1" applyBorder="1" applyAlignment="1">
      <alignment horizontal="center" vertical="center" wrapText="1"/>
    </xf>
    <xf numFmtId="38" fontId="9" fillId="0" borderId="44" xfId="0" applyNumberFormat="1" applyFont="1" applyBorder="1" applyAlignment="1">
      <alignment horizontal="center" vertical="center" wrapText="1"/>
    </xf>
    <xf numFmtId="38" fontId="9" fillId="0" borderId="32" xfId="0" applyNumberFormat="1" applyFont="1" applyBorder="1" applyAlignment="1">
      <alignment horizontal="center" vertical="center" wrapText="1"/>
    </xf>
    <xf numFmtId="38" fontId="17" fillId="0" borderId="8" xfId="0" applyNumberFormat="1" applyFont="1" applyBorder="1" applyAlignment="1">
      <alignment horizontal="center" vertical="center" wrapText="1"/>
    </xf>
    <xf numFmtId="38" fontId="17" fillId="0" borderId="32" xfId="0" applyNumberFormat="1" applyFont="1" applyBorder="1" applyAlignment="1">
      <alignment horizontal="center" vertical="center" wrapText="1"/>
    </xf>
    <xf numFmtId="177" fontId="9" fillId="0" borderId="29" xfId="0" applyNumberFormat="1" applyFont="1" applyBorder="1" applyAlignment="1">
      <alignment horizontal="center" vertical="center"/>
    </xf>
    <xf numFmtId="177" fontId="9" fillId="0" borderId="59" xfId="0" applyNumberFormat="1" applyFont="1" applyBorder="1" applyAlignment="1">
      <alignment horizontal="center" vertical="center"/>
    </xf>
    <xf numFmtId="38" fontId="9" fillId="0" borderId="7" xfId="0" applyNumberFormat="1" applyFont="1" applyBorder="1" applyAlignment="1">
      <alignment horizontal="center" vertical="center" wrapText="1"/>
    </xf>
    <xf numFmtId="38" fontId="9" fillId="0" borderId="58" xfId="0" applyNumberFormat="1" applyFont="1" applyBorder="1" applyAlignment="1">
      <alignment horizontal="center" vertical="center" wrapText="1"/>
    </xf>
    <xf numFmtId="38" fontId="9" fillId="0" borderId="8" xfId="0" applyNumberFormat="1" applyFont="1" applyBorder="1" applyAlignment="1">
      <alignment horizontal="center" vertical="center"/>
    </xf>
    <xf numFmtId="38" fontId="9" fillId="0" borderId="32" xfId="0" applyNumberFormat="1" applyFont="1" applyBorder="1" applyAlignment="1">
      <alignment horizontal="center" vertical="center"/>
    </xf>
    <xf numFmtId="38" fontId="9" fillId="0" borderId="55" xfId="0" applyNumberFormat="1" applyFont="1" applyBorder="1" applyAlignment="1">
      <alignment horizontal="center" vertical="center"/>
    </xf>
    <xf numFmtId="38" fontId="9" fillId="0" borderId="56" xfId="0" applyNumberFormat="1" applyFont="1" applyBorder="1" applyAlignment="1">
      <alignment horizontal="center" vertical="center"/>
    </xf>
    <xf numFmtId="38" fontId="9" fillId="0" borderId="57" xfId="0" applyNumberFormat="1" applyFont="1" applyBorder="1" applyAlignment="1">
      <alignment horizontal="center" vertical="center"/>
    </xf>
    <xf numFmtId="38" fontId="9" fillId="0" borderId="35" xfId="0" applyNumberFormat="1" applyFont="1" applyBorder="1" applyAlignment="1">
      <alignment horizontal="center" vertical="center"/>
    </xf>
    <xf numFmtId="38" fontId="9" fillId="0" borderId="47" xfId="0" applyNumberFormat="1" applyFont="1" applyBorder="1" applyAlignment="1">
      <alignment horizontal="center" vertical="center"/>
    </xf>
    <xf numFmtId="38" fontId="9" fillId="0" borderId="45" xfId="0" applyNumberFormat="1" applyFont="1" applyBorder="1" applyAlignment="1">
      <alignment horizontal="center" vertical="center"/>
    </xf>
    <xf numFmtId="38" fontId="10" fillId="0" borderId="8" xfId="0" applyNumberFormat="1" applyFont="1" applyBorder="1" applyAlignment="1">
      <alignment horizontal="center" vertical="center" wrapText="1"/>
    </xf>
    <xf numFmtId="38" fontId="10" fillId="0" borderId="32" xfId="0" applyNumberFormat="1" applyFont="1" applyBorder="1" applyAlignment="1">
      <alignment horizontal="center" vertical="center"/>
    </xf>
    <xf numFmtId="177" fontId="9" fillId="0" borderId="29" xfId="0" applyNumberFormat="1" applyFont="1" applyBorder="1" applyAlignment="1">
      <alignment horizontal="center" vertical="center" shrinkToFit="1"/>
    </xf>
    <xf numFmtId="177" fontId="9" fillId="0" borderId="59" xfId="0" applyNumberFormat="1" applyFont="1" applyBorder="1" applyAlignment="1">
      <alignment horizontal="center" vertical="center" shrinkToFit="1"/>
    </xf>
    <xf numFmtId="38" fontId="9" fillId="0" borderId="58" xfId="0" applyNumberFormat="1" applyFont="1" applyBorder="1" applyAlignment="1">
      <alignment horizontal="center" vertical="center"/>
    </xf>
    <xf numFmtId="177" fontId="9" fillId="0" borderId="29" xfId="0" applyNumberFormat="1" applyFont="1" applyFill="1" applyBorder="1" applyAlignment="1">
      <alignment horizontal="center" vertical="center"/>
    </xf>
    <xf numFmtId="177" fontId="9" fillId="0" borderId="59" xfId="0" applyNumberFormat="1" applyFont="1" applyFill="1" applyBorder="1" applyAlignment="1">
      <alignment horizontal="center" vertical="center"/>
    </xf>
    <xf numFmtId="38" fontId="9" fillId="0" borderId="7" xfId="0" applyNumberFormat="1" applyFont="1" applyBorder="1" applyAlignment="1">
      <alignment horizontal="center" vertical="center"/>
    </xf>
    <xf numFmtId="38" fontId="10" fillId="0" borderId="32" xfId="0" applyNumberFormat="1" applyFont="1" applyBorder="1" applyAlignment="1">
      <alignment horizontal="center" vertical="center" wrapText="1"/>
    </xf>
    <xf numFmtId="38" fontId="9" fillId="0" borderId="4" xfId="0" applyNumberFormat="1" applyFont="1" applyBorder="1" applyAlignment="1">
      <alignment horizontal="center" vertical="center"/>
    </xf>
    <xf numFmtId="38" fontId="9" fillId="0" borderId="5" xfId="0" applyNumberFormat="1" applyFont="1" applyBorder="1" applyAlignment="1">
      <alignment horizontal="center" vertical="center"/>
    </xf>
    <xf numFmtId="38" fontId="9" fillId="0" borderId="20" xfId="0" applyNumberFormat="1" applyFont="1" applyBorder="1" applyAlignment="1">
      <alignment horizontal="center" vertical="center"/>
    </xf>
    <xf numFmtId="177" fontId="9" fillId="0" borderId="37" xfId="0" applyNumberFormat="1" applyFont="1" applyFill="1" applyBorder="1" applyAlignment="1">
      <alignment horizontal="center" vertical="center"/>
    </xf>
    <xf numFmtId="177" fontId="9" fillId="0" borderId="36" xfId="0" applyNumberFormat="1" applyFont="1" applyFill="1" applyBorder="1" applyAlignment="1">
      <alignment horizontal="center" vertical="center"/>
    </xf>
    <xf numFmtId="38" fontId="9" fillId="0" borderId="26" xfId="0" applyNumberFormat="1" applyFont="1" applyBorder="1" applyAlignment="1">
      <alignment horizontal="center" vertical="center"/>
    </xf>
    <xf numFmtId="38" fontId="9" fillId="0" borderId="42" xfId="0" applyNumberFormat="1" applyFont="1" applyBorder="1" applyAlignment="1">
      <alignment horizontal="center" vertical="center"/>
    </xf>
    <xf numFmtId="38" fontId="9" fillId="0" borderId="44" xfId="0" applyNumberFormat="1" applyFont="1" applyBorder="1" applyAlignment="1">
      <alignment horizontal="center" vertical="center"/>
    </xf>
    <xf numFmtId="176" fontId="24" fillId="0" borderId="64" xfId="0" applyNumberFormat="1" applyFont="1" applyFill="1" applyBorder="1" applyAlignment="1">
      <alignment vertical="center"/>
    </xf>
    <xf numFmtId="176" fontId="24" fillId="0" borderId="65" xfId="0" applyNumberFormat="1" applyFont="1" applyFill="1" applyBorder="1" applyAlignment="1">
      <alignment vertical="center"/>
    </xf>
    <xf numFmtId="176" fontId="24" fillId="0" borderId="50" xfId="0" applyNumberFormat="1" applyFont="1" applyBorder="1" applyAlignment="1">
      <alignment horizontal="left" vertical="center"/>
    </xf>
    <xf numFmtId="176" fontId="24" fillId="0" borderId="2" xfId="0" applyNumberFormat="1" applyFont="1" applyBorder="1" applyAlignment="1">
      <alignment horizontal="left" vertical="center"/>
    </xf>
  </cellXfs>
  <cellStyles count="9">
    <cellStyle name="Calc Currency (0)" xfId="1"/>
    <cellStyle name="Header1" xfId="2"/>
    <cellStyle name="Header2" xfId="3"/>
    <cellStyle name="Normal_#18-Internet" xfId="4"/>
    <cellStyle name="subhead" xfId="5"/>
    <cellStyle name="桁区切り" xfId="8" builtinId="6"/>
    <cellStyle name="標準" xfId="0" builtinId="0"/>
    <cellStyle name="標準 2" xfId="7"/>
    <cellStyle name="未定義" xfId="6"/>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123824</xdr:colOff>
      <xdr:row>0</xdr:row>
      <xdr:rowOff>95245</xdr:rowOff>
    </xdr:from>
    <xdr:to>
      <xdr:col>15</xdr:col>
      <xdr:colOff>485774</xdr:colOff>
      <xdr:row>48</xdr:row>
      <xdr:rowOff>171450</xdr:rowOff>
    </xdr:to>
    <xdr:sp macro="" textlink="">
      <xdr:nvSpPr>
        <xdr:cNvPr id="2" name="正方形/長方形 1"/>
        <xdr:cNvSpPr/>
      </xdr:nvSpPr>
      <xdr:spPr>
        <a:xfrm>
          <a:off x="8315324" y="95245"/>
          <a:ext cx="6791325" cy="101346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600" u="sng">
              <a:solidFill>
                <a:schemeClr val="lt1"/>
              </a:solidFill>
              <a:effectLst/>
              <a:latin typeface="+mn-lt"/>
              <a:ea typeface="+mn-ea"/>
              <a:cs typeface="+mn-cs"/>
            </a:rPr>
            <a:t>水色セル以外については変更等しないでください。</a:t>
          </a:r>
          <a:endParaRPr lang="en-US" altLang="ja-JP" sz="1600" u="sng">
            <a:effectLst/>
          </a:endParaRPr>
        </a:p>
        <a:p>
          <a:pPr marL="285750" indent="-285750" algn="l">
            <a:buFont typeface="Arial" panose="020B0604020202020204" pitchFamily="34" charset="0"/>
            <a:buChar char="•"/>
          </a:pPr>
          <a:r>
            <a:rPr lang="ja-JP" altLang="en-US" sz="1600">
              <a:effectLst/>
            </a:rPr>
            <a:t>再委託契約が認められた場合は本ファイルをコピーの上、再委託先毎に別途作成してください。</a:t>
          </a:r>
          <a:endParaRPr lang="en-US" altLang="ja-JP" sz="1600">
            <a:effectLst/>
          </a:endParaRPr>
        </a:p>
        <a:p>
          <a:pPr marL="285750" indent="-285750" algn="l">
            <a:buFont typeface="Arial" panose="020B0604020202020204" pitchFamily="34" charset="0"/>
            <a:buChar char="•"/>
          </a:pPr>
          <a:r>
            <a:rPr lang="ja-JP" altLang="en-US" sz="1600">
              <a:effectLst/>
            </a:rPr>
            <a:t>再委託額がゼロ円であっても、分担機関となる場合は、本シートを作成してください。（各費目シートは記入例を削除し、金額がゼロ円となるようにしてください）</a:t>
          </a:r>
          <a:endParaRPr lang="en-US" altLang="ja-JP" sz="1600">
            <a:effectLst/>
          </a:endParaRPr>
        </a:p>
        <a:p>
          <a:pPr marL="285750" indent="-285750" algn="l">
            <a:buFont typeface="Arial" panose="020B0604020202020204" pitchFamily="34" charset="0"/>
            <a:buChar char="•"/>
          </a:pPr>
          <a:endParaRPr lang="en-US" altLang="ja-JP" sz="1600">
            <a:effectLst/>
          </a:endParaRPr>
        </a:p>
        <a:p>
          <a:pPr marL="285750" indent="-285750" algn="l">
            <a:buFont typeface="Arial" panose="020B0604020202020204" pitchFamily="34" charset="0"/>
            <a:buChar char="•"/>
          </a:pPr>
          <a:r>
            <a:rPr lang="ja-JP" altLang="en-US" sz="1200">
              <a:effectLst/>
            </a:rPr>
            <a:t>「実施機関名」：必ず正式名称で記入願います。</a:t>
          </a:r>
          <a:r>
            <a:rPr kumimoji="1" lang="ja-JP" altLang="ja-JP" sz="1200">
              <a:solidFill>
                <a:schemeClr val="lt1"/>
              </a:solidFill>
              <a:effectLst/>
              <a:latin typeface="+mn-lt"/>
              <a:ea typeface="+mn-ea"/>
              <a:cs typeface="+mn-cs"/>
            </a:rPr>
            <a:t>　　　　　</a:t>
          </a:r>
          <a:endParaRPr lang="en-US" altLang="ja-JP" sz="1200">
            <a:effectLst/>
          </a:endParaRPr>
        </a:p>
        <a:p>
          <a:pPr marL="285750" indent="-285750" algn="l">
            <a:buFont typeface="Arial" panose="020B0604020202020204" pitchFamily="34" charset="0"/>
            <a:buChar char="•"/>
          </a:pPr>
          <a:r>
            <a:rPr lang="ja-JP" altLang="en-US" sz="1200">
              <a:effectLst/>
            </a:rPr>
            <a:t>「契約者（乙）住所」：登記された住所を記載してください。（丁目・番地・号　等、正確に記載してください。）</a:t>
          </a:r>
          <a:endParaRPr lang="en-US" altLang="ja-JP" sz="1200">
            <a:effectLst/>
          </a:endParaRPr>
        </a:p>
        <a:p>
          <a:pPr marL="285750" indent="-285750" algn="l">
            <a:buFont typeface="Arial" panose="020B0604020202020204" pitchFamily="34" charset="0"/>
            <a:buChar char="•"/>
          </a:pPr>
          <a:r>
            <a:rPr lang="ja-JP" altLang="en-US" sz="1200">
              <a:effectLst/>
            </a:rPr>
            <a:t>「契約者（乙）役職名」：</a:t>
          </a:r>
          <a:r>
            <a:rPr lang="ja-JP" altLang="en-US" sz="1200" u="sng">
              <a:effectLst/>
            </a:rPr>
            <a:t>契約時のものを記入してください。</a:t>
          </a:r>
          <a:endParaRPr lang="en-US" altLang="ja-JP" sz="1200" u="sng">
            <a:effectLst/>
          </a:endParaRPr>
        </a:p>
        <a:p>
          <a:pPr marL="285750" indent="-285750" algn="l">
            <a:buFont typeface="Arial" panose="020B0604020202020204" pitchFamily="34" charset="0"/>
            <a:buChar char="•"/>
          </a:pPr>
          <a:r>
            <a:rPr lang="ja-JP" altLang="en-US" sz="1200">
              <a:effectLst/>
            </a:rPr>
            <a:t>「契約者（乙）氏名」：名字とお名前の間に１文字分のスペースを入れてください。</a:t>
          </a: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lt1"/>
              </a:solidFill>
              <a:effectLst/>
              <a:latin typeface="+mn-lt"/>
              <a:ea typeface="+mn-ea"/>
              <a:cs typeface="+mn-cs"/>
            </a:rPr>
            <a:t>「研究開発実施期間」：</a:t>
          </a:r>
          <a:r>
            <a:rPr kumimoji="1" lang="en-US" altLang="ja-JP" sz="1200">
              <a:solidFill>
                <a:schemeClr val="lt1"/>
              </a:solidFill>
              <a:effectLst/>
              <a:latin typeface="+mn-lt"/>
              <a:ea typeface="+mn-ea"/>
              <a:cs typeface="+mn-cs"/>
            </a:rPr>
            <a:t>yyyy/mm/dd</a:t>
          </a:r>
          <a:r>
            <a:rPr kumimoji="1" lang="ja-JP" altLang="ja-JP" sz="1200">
              <a:solidFill>
                <a:schemeClr val="lt1"/>
              </a:solidFill>
              <a:effectLst/>
              <a:latin typeface="+mn-lt"/>
              <a:ea typeface="+mn-ea"/>
              <a:cs typeface="+mn-cs"/>
            </a:rPr>
            <a:t>と入力していただくと和暦で表示されます。</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effectLst/>
            </a:rPr>
            <a:t>「研究開発担当者所属・役職」：</a:t>
          </a:r>
          <a:r>
            <a:rPr kumimoji="1" lang="ja-JP" altLang="ja-JP" sz="1200">
              <a:solidFill>
                <a:schemeClr val="lt1"/>
              </a:solidFill>
              <a:effectLst/>
              <a:latin typeface="+mn-lt"/>
              <a:ea typeface="+mn-ea"/>
              <a:cs typeface="+mn-cs"/>
            </a:rPr>
            <a:t>「○○部　役職」まで　ご入力ださい。</a:t>
          </a:r>
          <a:endParaRPr lang="ja-JP" altLang="ja-JP" sz="1200">
            <a:effectLst/>
          </a:endParaRPr>
        </a:p>
        <a:p>
          <a:pPr marL="285750" indent="-285750" algn="l">
            <a:buFont typeface="Arial" panose="020B0604020202020204" pitchFamily="34" charset="0"/>
            <a:buChar char="•"/>
          </a:pPr>
          <a:r>
            <a:rPr lang="ja-JP" altLang="en-US" sz="1200">
              <a:effectLst/>
            </a:rPr>
            <a:t>「研究開発担当者名」：</a:t>
          </a:r>
          <a:r>
            <a:rPr lang="ja-JP" altLang="en-US" sz="1200" b="0" u="sng">
              <a:effectLst/>
            </a:rPr>
            <a:t>名字とお名前の間に全角１文字分のスペースを入れてください。</a:t>
          </a:r>
          <a:endParaRPr lang="en-US" altLang="ja-JP" sz="1200" b="0" u="sng">
            <a:effectLst/>
          </a:endParaRPr>
        </a:p>
        <a:p>
          <a:pPr marL="285750" indent="-285750" algn="l">
            <a:buFont typeface="Arial" panose="020B0604020202020204" pitchFamily="34" charset="0"/>
            <a:buChar char="•"/>
          </a:pPr>
          <a:r>
            <a:rPr lang="ja-JP" altLang="en-US" sz="1200">
              <a:effectLst/>
            </a:rPr>
            <a:t>「事務連絡担当者</a:t>
          </a:r>
          <a:r>
            <a:rPr lang="en-US" altLang="ja-JP" sz="1200">
              <a:effectLst/>
            </a:rPr>
            <a:t>E-mail</a:t>
          </a:r>
          <a:r>
            <a:rPr lang="ja-JP" altLang="en-US" sz="1200">
              <a:effectLst/>
            </a:rPr>
            <a:t>アドレス」：ｃｃメール送信すべき秘書等の事務連絡ご担当者がいらっしゃる場合に記載してください。</a:t>
          </a:r>
          <a:endParaRPr lang="en-US" altLang="ja-JP" sz="1200">
            <a:effectLst/>
          </a:endParaRPr>
        </a:p>
        <a:p>
          <a:pPr marL="285750" indent="-285750" algn="l">
            <a:buFont typeface="Arial" panose="020B0604020202020204" pitchFamily="34" charset="0"/>
            <a:buChar char="•"/>
          </a:pPr>
          <a:r>
            <a:rPr lang="ja-JP" altLang="en-US" sz="1200">
              <a:effectLst/>
            </a:rPr>
            <a:t>「事務連絡担当者氏名」：上記にて記入した場合に、差し支えなければご記入願います。</a:t>
          </a:r>
          <a:endParaRPr lang="en-US" altLang="ja-JP" sz="1200">
            <a:effectLst/>
          </a:endParaRPr>
        </a:p>
        <a:p>
          <a:pPr marL="285750" indent="-285750" algn="l">
            <a:buFont typeface="Arial" panose="020B0604020202020204" pitchFamily="34" charset="0"/>
            <a:buChar char="•"/>
          </a:pPr>
          <a:r>
            <a:rPr lang="ja-JP" altLang="en-US" sz="1200">
              <a:effectLst/>
            </a:rPr>
            <a:t>＜経費内訳＞：設備備品費～その他（消費税相当額）のシートから自動入力されますが、一般管理費</a:t>
          </a:r>
          <a:r>
            <a:rPr lang="en-US" altLang="ja-JP" sz="1200">
              <a:effectLst/>
            </a:rPr>
            <a:t>/</a:t>
          </a:r>
          <a:r>
            <a:rPr lang="ja-JP" altLang="en-US" sz="1200">
              <a:effectLst/>
            </a:rPr>
            <a:t>間接経費率のみ入力してください（整数値）。一般管理費</a:t>
          </a:r>
          <a:r>
            <a:rPr lang="en-US" altLang="ja-JP" sz="1200">
              <a:effectLst/>
            </a:rPr>
            <a:t>/</a:t>
          </a:r>
          <a:r>
            <a:rPr lang="ja-JP" altLang="en-US" sz="1200">
              <a:effectLst/>
            </a:rPr>
            <a:t>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契約担当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・・・契約に関するご担当窓口の情報をご入力ください（契約書はご担当様宛に郵送されます）。</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「経理</a:t>
          </a:r>
          <a:r>
            <a:rPr kumimoji="1" lang="ja-JP" altLang="ja-JP" sz="1200">
              <a:solidFill>
                <a:schemeClr val="lt1"/>
              </a:solidFill>
              <a:effectLst/>
              <a:latin typeface="+mn-lt"/>
              <a:ea typeface="+mn-ea"/>
              <a:cs typeface="+mn-cs"/>
            </a:rPr>
            <a:t>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・・・経理、支払い等に関するご担当窓口の情報をご入力ください。</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0"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知財担当者</a:t>
          </a: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・・・知財に関してお問い合わせする際のご担当者様をご入力ください。</a:t>
          </a:r>
          <a:endParaRPr kumimoji="1"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kumimoji="1" lang="ja-JP" altLang="ja-JP" sz="1200">
              <a:solidFill>
                <a:schemeClr val="lt1"/>
              </a:solidFill>
              <a:effectLst/>
              <a:latin typeface="+mn-lt"/>
              <a:ea typeface="+mn-ea"/>
              <a:cs typeface="+mn-cs"/>
            </a:rPr>
            <a:t>」：所属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lang="ja-JP" altLang="en-US" sz="1200" b="0" i="0" u="none" strike="noStrike" baseline="0" smtClean="0">
              <a:solidFill>
                <a:schemeClr val="lt1"/>
              </a:solidFill>
              <a:latin typeface="+mn-lt"/>
              <a:ea typeface="+mn-ea"/>
              <a:cs typeface="+mn-cs"/>
            </a:rPr>
            <a:t>所属する技術者等、広く研究活動に関わる者を対象に定期的に研究倫理教育を実施する者</a:t>
          </a:r>
          <a:r>
            <a:rPr kumimoji="1" lang="ja-JP" altLang="en-US" sz="1200">
              <a:solidFill>
                <a:schemeClr val="lt1"/>
              </a:solidFill>
              <a:effectLst/>
              <a:latin typeface="+mn-lt"/>
              <a:ea typeface="+mn-ea"/>
              <a:cs typeface="+mn-cs"/>
            </a:rPr>
            <a:t>）に関する</a:t>
          </a:r>
          <a:r>
            <a:rPr kumimoji="1" lang="ja-JP" altLang="ja-JP" sz="1200">
              <a:solidFill>
                <a:schemeClr val="lt1"/>
              </a:solidFill>
              <a:effectLst/>
              <a:latin typeface="+mn-lt"/>
              <a:ea typeface="+mn-ea"/>
              <a:cs typeface="+mn-cs"/>
            </a:rPr>
            <a:t>情報をご入力ください。</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コンプライアンス推進責任者</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コンプライアンス推進責任者（</a:t>
          </a:r>
          <a:r>
            <a:rPr lang="ja-JP" altLang="en-US" sz="1200" b="0" i="0" u="none" strike="noStrike" baseline="0" smtClean="0">
              <a:solidFill>
                <a:schemeClr val="lt1"/>
              </a:solidFill>
              <a:latin typeface="+mn-lt"/>
              <a:ea typeface="+mn-ea"/>
              <a:cs typeface="+mn-cs"/>
            </a:rPr>
            <a:t>機関内の各部局等における競争的資金等の運営・管理について実質的な責任と権限を持つ者</a:t>
          </a:r>
          <a:r>
            <a:rPr kumimoji="1" lang="ja-JP" altLang="en-US" sz="1200">
              <a:solidFill>
                <a:schemeClr val="lt1"/>
              </a:solidFill>
              <a:effectLst/>
              <a:latin typeface="+mn-lt"/>
              <a:ea typeface="+mn-ea"/>
              <a:cs typeface="+mn-cs"/>
            </a:rPr>
            <a:t>）に関する情報</a:t>
          </a:r>
          <a:r>
            <a:rPr kumimoji="1" lang="ja-JP" altLang="ja-JP" sz="1200">
              <a:solidFill>
                <a:schemeClr val="lt1"/>
              </a:solidFill>
              <a:effectLst/>
              <a:latin typeface="+mn-lt"/>
              <a:ea typeface="+mn-ea"/>
              <a:cs typeface="+mn-cs"/>
            </a:rPr>
            <a:t>をご入力ください。</a:t>
          </a:r>
          <a:endParaRPr kumimoji="1" lang="en-US" altLang="ja-JP" sz="1200">
            <a:solidFill>
              <a:schemeClr val="lt1"/>
            </a:solidFill>
            <a:effectLst/>
            <a:latin typeface="+mn-lt"/>
            <a:ea typeface="+mn-ea"/>
            <a:cs typeface="+mn-cs"/>
          </a:endParaRPr>
        </a:p>
        <a:p>
          <a:pPr rtl="0"/>
          <a:r>
            <a:rPr lang="ja-JP" altLang="en-US" sz="1050" b="0" i="0" u="none" strike="noStrike" baseline="0" smtClean="0">
              <a:solidFill>
                <a:schemeClr val="lt1"/>
              </a:solidFill>
              <a:latin typeface="+mn-lt"/>
              <a:ea typeface="+mn-ea"/>
              <a:cs typeface="+mn-cs"/>
            </a:rPr>
            <a:t>　　</a:t>
          </a:r>
          <a:r>
            <a:rPr lang="en-US" altLang="ja-JP" sz="1050" b="0" i="0" u="none" strike="noStrike" baseline="0" smtClean="0">
              <a:solidFill>
                <a:schemeClr val="lt1"/>
              </a:solidFill>
              <a:latin typeface="+mn-lt"/>
              <a:ea typeface="+mn-ea"/>
              <a:cs typeface="+mn-cs"/>
            </a:rPr>
            <a:t>※</a:t>
          </a:r>
          <a:r>
            <a:rPr lang="ja-JP" altLang="en-US" sz="1050" b="0" i="0" u="none" strike="noStrike" baseline="0" smtClean="0">
              <a:solidFill>
                <a:schemeClr val="lt1"/>
              </a:solidFill>
              <a:latin typeface="+mn-lt"/>
              <a:ea typeface="+mn-ea"/>
              <a:cs typeface="+mn-cs"/>
            </a:rPr>
            <a:t>「研究倫理教育責任者」「コンプライアンス推進責任者」に問い合わせをすることはございません。</a:t>
          </a:r>
        </a:p>
        <a:p>
          <a:pPr rtl="0"/>
          <a:r>
            <a:rPr lang="ja-JP" altLang="en-US" sz="1050" b="0" i="0" u="none" strike="noStrike" baseline="0" smtClean="0">
              <a:solidFill>
                <a:schemeClr val="lt1"/>
              </a:solidFill>
              <a:latin typeface="+mn-lt"/>
              <a:ea typeface="+mn-ea"/>
              <a:cs typeface="+mn-cs"/>
            </a:rPr>
            <a:t>　　　講演会やセミナーなどのご案内や、研究公正に関するメールマガジンなどをお送りする時に使用させていた　</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だく予定です。</a:t>
          </a:r>
        </a:p>
        <a:p>
          <a:pPr rtl="0"/>
          <a:r>
            <a:rPr lang="ja-JP" altLang="en-US" sz="1050" b="0" i="0" u="none" strike="noStrike" baseline="0" smtClean="0">
              <a:solidFill>
                <a:schemeClr val="lt1"/>
              </a:solidFill>
              <a:latin typeface="+mn-lt"/>
              <a:ea typeface="+mn-ea"/>
              <a:cs typeface="+mn-cs"/>
            </a:rPr>
            <a:t>　　　記入にあたりましては、次の要領でお願いいたします。</a:t>
          </a:r>
        </a:p>
        <a:p>
          <a:pPr rtl="0"/>
          <a:r>
            <a:rPr lang="ja-JP" altLang="en-US" sz="1050" b="0" i="0" u="none" strike="noStrike" baseline="0" smtClean="0">
              <a:solidFill>
                <a:schemeClr val="lt1"/>
              </a:solidFill>
              <a:latin typeface="+mn-lt"/>
              <a:ea typeface="+mn-ea"/>
              <a:cs typeface="+mn-cs"/>
            </a:rPr>
            <a:t>　　　･機関によりましては「研究倫理教育責任者」「コンプライアンス推進責任者」とは異なる名称の場合があ</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りますので、その場合は同様の職務を担っている方について記入してください。</a:t>
          </a:r>
        </a:p>
        <a:p>
          <a:pPr rtl="0"/>
          <a:r>
            <a:rPr lang="ja-JP" altLang="en-US" sz="1050" b="0" i="0" u="none" strike="noStrike" baseline="0" smtClean="0">
              <a:solidFill>
                <a:schemeClr val="lt1"/>
              </a:solidFill>
              <a:latin typeface="+mn-lt"/>
              <a:ea typeface="+mn-ea"/>
              <a:cs typeface="+mn-cs"/>
            </a:rPr>
            <a:t>　　　・明確に「責任者」として定めていない場合は、同様の職務を担当している方について記入してください。</a:t>
          </a:r>
        </a:p>
        <a:p>
          <a:pPr rtl="0"/>
          <a:r>
            <a:rPr lang="ja-JP" altLang="en-US" sz="1050" b="0" i="0" u="none" strike="noStrike" baseline="0" smtClean="0">
              <a:solidFill>
                <a:schemeClr val="lt1"/>
              </a:solidFill>
              <a:latin typeface="+mn-lt"/>
              <a:ea typeface="+mn-ea"/>
              <a:cs typeface="+mn-cs"/>
            </a:rPr>
            <a:t>　　　・各種のご案内を責任者に直接お送りすることに問題があるようでしたら、電話・</a:t>
          </a:r>
          <a:r>
            <a:rPr lang="en-US" altLang="ja-JP" sz="1050" b="0" i="0" u="none" strike="noStrike" baseline="0" smtClean="0">
              <a:solidFill>
                <a:schemeClr val="lt1"/>
              </a:solidFill>
              <a:latin typeface="+mn-lt"/>
              <a:ea typeface="+mn-ea"/>
              <a:cs typeface="+mn-cs"/>
            </a:rPr>
            <a:t>Fax</a:t>
          </a:r>
          <a:r>
            <a:rPr lang="ja-JP" altLang="en-US" sz="1050" b="0" i="0" u="none" strike="noStrike" baseline="0" smtClean="0">
              <a:solidFill>
                <a:schemeClr val="lt1"/>
              </a:solidFill>
              <a:latin typeface="+mn-lt"/>
              <a:ea typeface="+mn-ea"/>
              <a:cs typeface="+mn-cs"/>
            </a:rPr>
            <a:t>・</a:t>
          </a:r>
          <a:r>
            <a:rPr lang="en-US" altLang="ja-JP" sz="1050" b="0" i="0" u="none" strike="noStrike" baseline="0" smtClean="0">
              <a:solidFill>
                <a:schemeClr val="lt1"/>
              </a:solidFill>
              <a:latin typeface="+mn-lt"/>
              <a:ea typeface="+mn-ea"/>
              <a:cs typeface="+mn-cs"/>
            </a:rPr>
            <a:t>E-mail</a:t>
          </a:r>
          <a:r>
            <a:rPr lang="ja-JP" altLang="en-US" sz="1050" b="0" i="0" u="none" strike="noStrike" baseline="0" smtClean="0">
              <a:solidFill>
                <a:schemeClr val="lt1"/>
              </a:solidFill>
              <a:latin typeface="+mn-lt"/>
              <a:ea typeface="+mn-ea"/>
              <a:cs typeface="+mn-cs"/>
            </a:rPr>
            <a:t>欄は事務担当部</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署（または事務担当者）のものを記入されても結構です。この場合でも、責任者名の記入はお願いします。</a:t>
          </a:r>
          <a:endParaRPr lang="ja-JP" altLang="ja-JP"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161924</xdr:colOff>
      <xdr:row>5</xdr:row>
      <xdr:rowOff>76198</xdr:rowOff>
    </xdr:from>
    <xdr:to>
      <xdr:col>19</xdr:col>
      <xdr:colOff>333374</xdr:colOff>
      <xdr:row>19</xdr:row>
      <xdr:rowOff>19050</xdr:rowOff>
    </xdr:to>
    <xdr:sp macro="" textlink="">
      <xdr:nvSpPr>
        <xdr:cNvPr id="2" name="正方形/長方形 1"/>
        <xdr:cNvSpPr/>
      </xdr:nvSpPr>
      <xdr:spPr>
        <a:xfrm>
          <a:off x="10810874" y="1295398"/>
          <a:ext cx="7905750" cy="30099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100"/>
            <a:t>見積書または金額が記載されたカタログの添付が必要です。</a:t>
          </a:r>
          <a:endParaRPr kumimoji="1" lang="en-US" altLang="ja-JP" sz="1100"/>
        </a:p>
        <a:p>
          <a:pPr marL="171450" indent="-171450" algn="l">
            <a:buFont typeface="Wingdings" panose="05000000000000000000" pitchFamily="2" charset="2"/>
            <a:buChar char="l"/>
          </a:pPr>
          <a:r>
            <a:rPr kumimoji="1" lang="ja-JP" altLang="en-US" sz="1100"/>
            <a:t>見積書がある場合は見積書に記載の金額を入力してください。</a:t>
          </a:r>
          <a:endParaRPr kumimoji="1" lang="en-US" altLang="ja-JP" sz="1100"/>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。消費税区分が「税込（課税）」となるものは、</a:t>
          </a:r>
          <a:r>
            <a:rPr kumimoji="1" lang="ja-JP" altLang="en-US" sz="1100"/>
            <a:t>消費税込の金額で記載してください。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66675</xdr:colOff>
      <xdr:row>5</xdr:row>
      <xdr:rowOff>66674</xdr:rowOff>
    </xdr:from>
    <xdr:to>
      <xdr:col>20</xdr:col>
      <xdr:colOff>257175</xdr:colOff>
      <xdr:row>17</xdr:row>
      <xdr:rowOff>171450</xdr:rowOff>
    </xdr:to>
    <xdr:sp macro="" textlink="">
      <xdr:nvSpPr>
        <xdr:cNvPr id="2" name="正方形/長方形 1"/>
        <xdr:cNvSpPr/>
      </xdr:nvSpPr>
      <xdr:spPr>
        <a:xfrm>
          <a:off x="10325100" y="1123949"/>
          <a:ext cx="8420100" cy="2733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104775</xdr:colOff>
      <xdr:row>4</xdr:row>
      <xdr:rowOff>9525</xdr:rowOff>
    </xdr:from>
    <xdr:to>
      <xdr:col>25</xdr:col>
      <xdr:colOff>619125</xdr:colOff>
      <xdr:row>21</xdr:row>
      <xdr:rowOff>95251</xdr:rowOff>
    </xdr:to>
    <xdr:sp macro="" textlink="">
      <xdr:nvSpPr>
        <xdr:cNvPr id="2" name="正方形/長方形 1"/>
        <xdr:cNvSpPr/>
      </xdr:nvSpPr>
      <xdr:spPr>
        <a:xfrm>
          <a:off x="12077700" y="1076325"/>
          <a:ext cx="8058150" cy="36290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出張先、用務・目的は、現時点で想定される業務・日程を必ず記載してください。</a:t>
          </a:r>
          <a:r>
            <a:rPr lang="ja-JP" altLang="en-US" sz="1600"/>
            <a:t> </a:t>
          </a:r>
          <a:endParaRPr lang="en-US" altLang="ja-JP" sz="1600"/>
        </a:p>
        <a:p>
          <a:pPr rtl="0"/>
          <a:r>
            <a:rPr kumimoji="1" lang="en-US" altLang="ja-JP" sz="1600"/>
            <a:t>※</a:t>
          </a:r>
          <a:r>
            <a:rPr kumimoji="1" lang="ja-JP" altLang="en-US" sz="1600"/>
            <a:t>代表機関の研究開発費で、分担機関の技術者等の旅費を負担する</a:t>
          </a:r>
          <a:r>
            <a:rPr kumimoji="0" lang="ja-JP" altLang="en-US" sz="1600" b="0" i="0" u="none" strike="noStrike" baseline="0" smtClean="0">
              <a:solidFill>
                <a:schemeClr val="lt1"/>
              </a:solidFill>
              <a:latin typeface="+mn-lt"/>
              <a:ea typeface="+mn-ea"/>
              <a:cs typeface="+mn-cs"/>
            </a:rPr>
            <a:t>ことはできません。</a:t>
          </a:r>
          <a:endParaRPr lang="ja-JP" altLang="en-US" sz="1600" b="0" i="0" u="none" strike="noStrike" baseline="0" smtClean="0">
            <a:solidFill>
              <a:schemeClr val="lt1"/>
            </a:solidFill>
            <a:latin typeface="+mn-lt"/>
            <a:ea typeface="+mn-ea"/>
            <a:cs typeface="+mn-cs"/>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出張者／出張者名を記入してください。出張者は研究開発参加者リストに記載が必要です。（有識者等の招聘旅費を除きます。）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solidFill>
              <a:schemeClr val="lt1"/>
            </a:solidFill>
            <a:effectLst/>
            <a:latin typeface="+mn-lt"/>
            <a:ea typeface="+mn-ea"/>
            <a:cs typeface="+mn-cs"/>
          </a:endParaRPr>
        </a:p>
        <a:p>
          <a:pPr algn="l"/>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66676</xdr:colOff>
      <xdr:row>1</xdr:row>
      <xdr:rowOff>142875</xdr:rowOff>
    </xdr:from>
    <xdr:to>
      <xdr:col>16</xdr:col>
      <xdr:colOff>333376</xdr:colOff>
      <xdr:row>24</xdr:row>
      <xdr:rowOff>161925</xdr:rowOff>
    </xdr:to>
    <xdr:sp macro="" textlink="">
      <xdr:nvSpPr>
        <xdr:cNvPr id="2" name="正方形/長方形 1"/>
        <xdr:cNvSpPr/>
      </xdr:nvSpPr>
      <xdr:spPr>
        <a:xfrm>
          <a:off x="9372601" y="361950"/>
          <a:ext cx="7505700" cy="4972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積算根拠　月給</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社会保険事業主負担等などを含めた１ヶ月分の支給総額を入力してください。時給制の場合は１ヶ月分に換算して入力してください。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支払月数／給与を計上する月数を入力してください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effectLst/>
            </a:rPr>
            <a:t>エフォート率／当事業のエフォート率を入力してください。専従の場合は１００と入力してください。</a:t>
          </a:r>
          <a:endParaRPr lang="en-US"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171450" indent="-171450">
            <a:buFont typeface="Arial" panose="020B0604020202020204" pitchFamily="34" charset="0"/>
            <a:buChar char="•"/>
          </a:pPr>
          <a:r>
            <a:rPr lang="ja-JP" altLang="en-US">
              <a:effectLst/>
            </a:rPr>
            <a:t>人件費を計上する場合は「研究開発参加者リスト」にも必ず記載してください。「研究開発参加者リスト」に記載が無い場合は計上できません。</a:t>
          </a:r>
          <a:endParaRPr lang="ja-JP" altLang="ja-JP" sz="11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104775</xdr:colOff>
      <xdr:row>4</xdr:row>
      <xdr:rowOff>28576</xdr:rowOff>
    </xdr:from>
    <xdr:to>
      <xdr:col>19</xdr:col>
      <xdr:colOff>238124</xdr:colOff>
      <xdr:row>17</xdr:row>
      <xdr:rowOff>123825</xdr:rowOff>
    </xdr:to>
    <xdr:sp macro="" textlink="">
      <xdr:nvSpPr>
        <xdr:cNvPr id="2" name="正方形/長方形 1"/>
        <xdr:cNvSpPr/>
      </xdr:nvSpPr>
      <xdr:spPr>
        <a:xfrm>
          <a:off x="9201150" y="1123951"/>
          <a:ext cx="8362949" cy="294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価／支払する謝金の単価を記載してください。時給の場合は日給に換算して記入してください。その場合は時間単価を用務目的欄に記載してください。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その謝金が課税か課税対象外か選択してください。</a:t>
          </a:r>
          <a:r>
            <a:rPr kumimoji="1" lang="ja-JP" altLang="en-US" sz="1100" u="sng">
              <a:solidFill>
                <a:schemeClr val="lt1"/>
              </a:solidFill>
              <a:effectLst/>
              <a:latin typeface="+mn-lt"/>
              <a:ea typeface="+mn-ea"/>
              <a:cs typeface="+mn-cs"/>
            </a:rPr>
            <a:t>課税・課税対象外については各機関の経理担当人事担当に確認を行ってください。</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104775</xdr:colOff>
      <xdr:row>3</xdr:row>
      <xdr:rowOff>38099</xdr:rowOff>
    </xdr:from>
    <xdr:to>
      <xdr:col>18</xdr:col>
      <xdr:colOff>533400</xdr:colOff>
      <xdr:row>19</xdr:row>
      <xdr:rowOff>142875</xdr:rowOff>
    </xdr:to>
    <xdr:sp macro="" textlink="">
      <xdr:nvSpPr>
        <xdr:cNvPr id="2" name="正方形/長方形 1"/>
        <xdr:cNvSpPr/>
      </xdr:nvSpPr>
      <xdr:spPr>
        <a:xfrm>
          <a:off x="10810875" y="657224"/>
          <a:ext cx="7905750" cy="36099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件名／具体的な外注件名を記載してください。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152400</xdr:colOff>
      <xdr:row>2</xdr:row>
      <xdr:rowOff>152401</xdr:rowOff>
    </xdr:from>
    <xdr:to>
      <xdr:col>20</xdr:col>
      <xdr:colOff>257175</xdr:colOff>
      <xdr:row>18</xdr:row>
      <xdr:rowOff>1</xdr:rowOff>
    </xdr:to>
    <xdr:sp macro="" textlink="">
      <xdr:nvSpPr>
        <xdr:cNvPr id="2" name="正方形/長方形 1"/>
        <xdr:cNvSpPr/>
      </xdr:nvSpPr>
      <xdr:spPr>
        <a:xfrm>
          <a:off x="10934700" y="552451"/>
          <a:ext cx="8267700" cy="3314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algn="l"/>
          <a:endParaRPr kumimoji="1" lang="en-US" altLang="ja-JP" sz="1600"/>
        </a:p>
        <a:p>
          <a:pPr marL="171450" indent="-171450" algn="l">
            <a:buFont typeface="Arial" panose="020B0604020202020204" pitchFamily="34" charset="0"/>
            <a:buChar char="•"/>
          </a:pPr>
          <a:r>
            <a:rPr kumimoji="1" lang="ja-JP" altLang="en-US" sz="1100"/>
            <a:t>件名／具体的な件名を記載してください。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66674</xdr:colOff>
      <xdr:row>0</xdr:row>
      <xdr:rowOff>219076</xdr:rowOff>
    </xdr:from>
    <xdr:to>
      <xdr:col>12</xdr:col>
      <xdr:colOff>200025</xdr:colOff>
      <xdr:row>2</xdr:row>
      <xdr:rowOff>19051</xdr:rowOff>
    </xdr:to>
    <xdr:sp macro="" textlink="">
      <xdr:nvSpPr>
        <xdr:cNvPr id="3" name="正方形/長方形 2"/>
        <xdr:cNvSpPr/>
      </xdr:nvSpPr>
      <xdr:spPr>
        <a:xfrm>
          <a:off x="6000749" y="219076"/>
          <a:ext cx="2990851" cy="323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事業計画にあわせ、適宜列を挿入してください。</a:t>
          </a:r>
        </a:p>
      </xdr:txBody>
    </xdr:sp>
    <xdr:clientData/>
  </xdr:twoCellAnchor>
  <xdr:twoCellAnchor>
    <xdr:from>
      <xdr:col>8</xdr:col>
      <xdr:colOff>76200</xdr:colOff>
      <xdr:row>2</xdr:row>
      <xdr:rowOff>123824</xdr:rowOff>
    </xdr:from>
    <xdr:to>
      <xdr:col>12</xdr:col>
      <xdr:colOff>209551</xdr:colOff>
      <xdr:row>4</xdr:row>
      <xdr:rowOff>209549</xdr:rowOff>
    </xdr:to>
    <xdr:sp macro="" textlink="">
      <xdr:nvSpPr>
        <xdr:cNvPr id="4" name="正方形/長方形 3"/>
        <xdr:cNvSpPr/>
      </xdr:nvSpPr>
      <xdr:spPr>
        <a:xfrm>
          <a:off x="6010275" y="647699"/>
          <a:ext cx="2990851" cy="676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lt1"/>
              </a:solidFill>
              <a:effectLst/>
              <a:latin typeface="+mn-lt"/>
              <a:ea typeface="+mn-ea"/>
              <a:cs typeface="+mn-cs"/>
            </a:rPr>
            <a:t>年度途中に</a:t>
          </a:r>
          <a:r>
            <a:rPr lang="ja-JP" altLang="en-US" sz="1100">
              <a:solidFill>
                <a:schemeClr val="lt1"/>
              </a:solidFill>
              <a:effectLst/>
              <a:latin typeface="+mn-lt"/>
              <a:ea typeface="+mn-ea"/>
              <a:cs typeface="+mn-cs"/>
            </a:rPr>
            <a:t>中間評価</a:t>
          </a:r>
          <a:r>
            <a:rPr lang="ja-JP" altLang="ja-JP" sz="1100">
              <a:solidFill>
                <a:schemeClr val="lt1"/>
              </a:solidFill>
              <a:effectLst/>
              <a:latin typeface="+mn-lt"/>
              <a:ea typeface="+mn-ea"/>
              <a:cs typeface="+mn-cs"/>
            </a:rPr>
            <a:t>が来る場合は、年度の支出額を</a:t>
          </a:r>
          <a:r>
            <a:rPr lang="ja-JP" altLang="en-US" sz="1100">
              <a:solidFill>
                <a:schemeClr val="lt1"/>
              </a:solidFill>
              <a:effectLst/>
              <a:latin typeface="+mn-lt"/>
              <a:ea typeface="+mn-ea"/>
              <a:cs typeface="+mn-cs"/>
            </a:rPr>
            <a:t>中間評価</a:t>
          </a:r>
          <a:r>
            <a:rPr lang="ja-JP" altLang="ja-JP" sz="1100">
              <a:solidFill>
                <a:schemeClr val="lt1"/>
              </a:solidFill>
              <a:effectLst/>
              <a:latin typeface="+mn-lt"/>
              <a:ea typeface="+mn-ea"/>
              <a:cs typeface="+mn-cs"/>
            </a:rPr>
            <a:t>の前後に分けて記載ください。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G66"/>
  <sheetViews>
    <sheetView tabSelected="1" view="pageBreakPreview" zoomScaleNormal="100" zoomScaleSheetLayoutView="100" workbookViewId="0">
      <selection activeCell="E32" sqref="E32"/>
    </sheetView>
  </sheetViews>
  <sheetFormatPr defaultColWidth="9.375" defaultRowHeight="18" customHeight="1" x14ac:dyDescent="0.15"/>
  <cols>
    <col min="1" max="1" width="28.5" style="1" customWidth="1"/>
    <col min="2" max="2" width="17.25" style="1" customWidth="1"/>
    <col min="3" max="3" width="6.375" style="1" customWidth="1"/>
    <col min="4" max="4" width="3.125" style="1" customWidth="1"/>
    <col min="5" max="5" width="25.625" style="1" customWidth="1"/>
    <col min="6" max="6" width="26.625" style="1" customWidth="1"/>
    <col min="7" max="16384" width="9.375" style="1"/>
  </cols>
  <sheetData>
    <row r="1" spans="1:6" ht="18" customHeight="1" x14ac:dyDescent="0.15">
      <c r="A1" s="153" t="s">
        <v>49</v>
      </c>
      <c r="B1" s="186"/>
      <c r="E1" s="8" t="s">
        <v>50</v>
      </c>
      <c r="F1" s="52" t="s">
        <v>171</v>
      </c>
    </row>
    <row r="2" spans="1:6" ht="18" customHeight="1" x14ac:dyDescent="0.15">
      <c r="A2" s="154" t="s">
        <v>152</v>
      </c>
    </row>
    <row r="3" spans="1:6" ht="18" customHeight="1" x14ac:dyDescent="0.15">
      <c r="A3" s="153" t="s">
        <v>32</v>
      </c>
      <c r="B3" s="300"/>
      <c r="C3" s="300"/>
      <c r="D3" s="300"/>
      <c r="E3" s="300"/>
      <c r="F3" s="53"/>
    </row>
    <row r="4" spans="1:6" ht="18" hidden="1" customHeight="1" x14ac:dyDescent="0.15">
      <c r="A4" s="153" t="s">
        <v>51</v>
      </c>
      <c r="B4" s="301" t="s">
        <v>52</v>
      </c>
      <c r="C4" s="301"/>
      <c r="D4" s="301"/>
      <c r="E4" s="301"/>
      <c r="F4" s="301"/>
    </row>
    <row r="5" spans="1:6" ht="18" customHeight="1" x14ac:dyDescent="0.15">
      <c r="A5" s="153" t="s">
        <v>142</v>
      </c>
      <c r="B5" s="290"/>
      <c r="C5" s="290"/>
      <c r="D5" s="290"/>
      <c r="E5" s="290"/>
      <c r="F5" s="290"/>
    </row>
    <row r="6" spans="1:6" ht="18" customHeight="1" x14ac:dyDescent="0.15">
      <c r="A6" s="153" t="s">
        <v>143</v>
      </c>
      <c r="B6" s="290"/>
      <c r="C6" s="290"/>
      <c r="D6" s="290"/>
      <c r="E6" s="290"/>
      <c r="F6" s="290"/>
    </row>
    <row r="7" spans="1:6" ht="18" customHeight="1" x14ac:dyDescent="0.15">
      <c r="A7" s="153" t="s">
        <v>144</v>
      </c>
      <c r="B7" s="290"/>
      <c r="C7" s="290"/>
      <c r="D7" s="290"/>
      <c r="E7" s="290"/>
      <c r="F7" s="290"/>
    </row>
    <row r="8" spans="1:6" ht="18" customHeight="1" x14ac:dyDescent="0.15">
      <c r="A8" s="153" t="s">
        <v>53</v>
      </c>
      <c r="B8" s="290" t="s">
        <v>158</v>
      </c>
      <c r="C8" s="290"/>
      <c r="D8" s="290"/>
      <c r="E8" s="290"/>
      <c r="F8" s="290"/>
    </row>
    <row r="9" spans="1:6" ht="18" hidden="1" customHeight="1" x14ac:dyDescent="0.15">
      <c r="A9" s="153" t="s">
        <v>54</v>
      </c>
      <c r="B9" s="289"/>
      <c r="C9" s="289"/>
      <c r="D9" s="289"/>
      <c r="E9" s="289"/>
      <c r="F9" s="289"/>
    </row>
    <row r="10" spans="1:6" ht="18" customHeight="1" x14ac:dyDescent="0.15">
      <c r="A10" s="153" t="s">
        <v>38</v>
      </c>
      <c r="B10" s="290"/>
      <c r="C10" s="290"/>
      <c r="D10" s="290"/>
      <c r="E10" s="290"/>
      <c r="F10" s="290"/>
    </row>
    <row r="11" spans="1:6" ht="18" hidden="1" customHeight="1" x14ac:dyDescent="0.15">
      <c r="A11" s="153" t="s">
        <v>39</v>
      </c>
      <c r="B11" s="289"/>
      <c r="C11" s="289"/>
      <c r="D11" s="289"/>
      <c r="E11" s="289"/>
      <c r="F11" s="289"/>
    </row>
    <row r="12" spans="1:6" ht="18" customHeight="1" x14ac:dyDescent="0.15">
      <c r="A12" s="153" t="s">
        <v>55</v>
      </c>
      <c r="B12" s="185"/>
      <c r="C12" s="54"/>
      <c r="D12" s="54"/>
      <c r="E12" s="54"/>
      <c r="F12" s="55"/>
    </row>
    <row r="13" spans="1:6" ht="18" customHeight="1" x14ac:dyDescent="0.15">
      <c r="A13" s="153" t="s">
        <v>145</v>
      </c>
      <c r="B13" s="291"/>
      <c r="C13" s="291"/>
      <c r="D13" s="56" t="s">
        <v>56</v>
      </c>
      <c r="E13" s="57"/>
      <c r="F13" s="58"/>
    </row>
    <row r="14" spans="1:6" ht="18" hidden="1" customHeight="1" x14ac:dyDescent="0.15">
      <c r="A14" s="153" t="s">
        <v>57</v>
      </c>
      <c r="B14" s="292"/>
      <c r="C14" s="292"/>
      <c r="D14" s="56" t="s">
        <v>56</v>
      </c>
      <c r="E14" s="57"/>
      <c r="F14" s="58"/>
    </row>
    <row r="15" spans="1:6" ht="18" customHeight="1" x14ac:dyDescent="0.15">
      <c r="A15" s="153" t="s">
        <v>149</v>
      </c>
      <c r="B15" s="272"/>
      <c r="C15" s="272"/>
      <c r="D15" s="272"/>
      <c r="E15" s="272"/>
      <c r="F15" s="272"/>
    </row>
    <row r="16" spans="1:6" ht="18" customHeight="1" thickBot="1" x14ac:dyDescent="0.2">
      <c r="A16" s="153" t="s">
        <v>150</v>
      </c>
      <c r="B16" s="293"/>
      <c r="C16" s="293"/>
      <c r="D16" s="293"/>
      <c r="E16" s="293"/>
      <c r="F16" s="293"/>
    </row>
    <row r="17" spans="1:7" ht="18" customHeight="1" thickTop="1" x14ac:dyDescent="0.15">
      <c r="A17" s="153" t="s">
        <v>151</v>
      </c>
      <c r="B17" s="294"/>
      <c r="C17" s="294"/>
      <c r="D17" s="294"/>
      <c r="E17" s="161" t="s">
        <v>156</v>
      </c>
      <c r="F17" s="188"/>
    </row>
    <row r="18" spans="1:7" ht="18" customHeight="1" x14ac:dyDescent="0.15">
      <c r="A18" s="155" t="s">
        <v>58</v>
      </c>
      <c r="B18" s="295"/>
      <c r="C18" s="295"/>
      <c r="D18" s="295"/>
      <c r="E18" s="161" t="s">
        <v>157</v>
      </c>
      <c r="F18" s="59"/>
    </row>
    <row r="19" spans="1:7" ht="69" hidden="1" customHeight="1" x14ac:dyDescent="0.15">
      <c r="A19" s="8" t="s">
        <v>59</v>
      </c>
      <c r="B19" s="296"/>
      <c r="C19" s="296"/>
      <c r="D19" s="296"/>
      <c r="E19" s="296"/>
      <c r="F19" s="296"/>
    </row>
    <row r="20" spans="1:7" ht="18" customHeight="1" thickBot="1" x14ac:dyDescent="0.2">
      <c r="A20" s="1" t="s">
        <v>60</v>
      </c>
      <c r="E20" s="8"/>
      <c r="F20" s="8" t="s">
        <v>61</v>
      </c>
    </row>
    <row r="21" spans="1:7" s="11" customFormat="1" ht="18" customHeight="1" thickBot="1" x14ac:dyDescent="0.2">
      <c r="A21" s="9" t="s">
        <v>30</v>
      </c>
      <c r="B21" s="297" t="s">
        <v>31</v>
      </c>
      <c r="C21" s="298"/>
      <c r="D21" s="299"/>
      <c r="E21" s="50" t="s">
        <v>23</v>
      </c>
      <c r="F21" s="10" t="s">
        <v>22</v>
      </c>
      <c r="G21" s="45"/>
    </row>
    <row r="22" spans="1:7" ht="18" customHeight="1" x14ac:dyDescent="0.15">
      <c r="A22" s="12" t="s">
        <v>27</v>
      </c>
      <c r="B22" s="286" t="s">
        <v>154</v>
      </c>
      <c r="C22" s="287"/>
      <c r="D22" s="288"/>
      <c r="E22" s="40">
        <f>設備・備品費!$I$30</f>
        <v>4080000</v>
      </c>
      <c r="F22" s="23">
        <f>SUM(E22:E23)</f>
        <v>4415000</v>
      </c>
    </row>
    <row r="23" spans="1:7" ht="18" customHeight="1" x14ac:dyDescent="0.15">
      <c r="A23" s="13"/>
      <c r="B23" s="278" t="s">
        <v>8</v>
      </c>
      <c r="C23" s="279"/>
      <c r="D23" s="280"/>
      <c r="E23" s="41">
        <f>消耗品費!$H$40</f>
        <v>335000</v>
      </c>
      <c r="F23" s="24"/>
    </row>
    <row r="24" spans="1:7" ht="18" customHeight="1" x14ac:dyDescent="0.15">
      <c r="A24" s="15" t="s">
        <v>29</v>
      </c>
      <c r="B24" s="278" t="s">
        <v>62</v>
      </c>
      <c r="C24" s="279"/>
      <c r="D24" s="280"/>
      <c r="E24" s="41">
        <f>旅費!$N$22</f>
        <v>410000</v>
      </c>
      <c r="F24" s="26">
        <f>E24</f>
        <v>410000</v>
      </c>
    </row>
    <row r="25" spans="1:7" ht="18" customHeight="1" x14ac:dyDescent="0.15">
      <c r="A25" s="14" t="s">
        <v>28</v>
      </c>
      <c r="B25" s="278" t="s">
        <v>9</v>
      </c>
      <c r="C25" s="279"/>
      <c r="D25" s="280"/>
      <c r="E25" s="42">
        <f>人件費!$J$26</f>
        <v>7853772</v>
      </c>
      <c r="F25" s="25">
        <f>SUM(E25:E26)</f>
        <v>7870772</v>
      </c>
    </row>
    <row r="26" spans="1:7" ht="18" customHeight="1" x14ac:dyDescent="0.15">
      <c r="A26" s="13"/>
      <c r="B26" s="278" t="s">
        <v>63</v>
      </c>
      <c r="C26" s="279"/>
      <c r="D26" s="280"/>
      <c r="E26" s="42">
        <f>謝金!$G$29</f>
        <v>17000</v>
      </c>
      <c r="F26" s="24"/>
    </row>
    <row r="27" spans="1:7" ht="18" customHeight="1" x14ac:dyDescent="0.15">
      <c r="A27" s="14" t="s">
        <v>11</v>
      </c>
      <c r="B27" s="278" t="s">
        <v>21</v>
      </c>
      <c r="C27" s="279"/>
      <c r="D27" s="280"/>
      <c r="E27" s="42">
        <f>外注費!$G$25</f>
        <v>2500000</v>
      </c>
      <c r="F27" s="25">
        <f>SUM(E27:E29)</f>
        <v>2901600</v>
      </c>
    </row>
    <row r="28" spans="1:7" ht="18" customHeight="1" x14ac:dyDescent="0.15">
      <c r="A28" s="47"/>
      <c r="B28" s="278" t="s">
        <v>11</v>
      </c>
      <c r="C28" s="279"/>
      <c r="D28" s="280"/>
      <c r="E28" s="41">
        <f>その他!$H$27</f>
        <v>401600</v>
      </c>
      <c r="F28" s="48"/>
    </row>
    <row r="29" spans="1:7" ht="18" customHeight="1" x14ac:dyDescent="0.15">
      <c r="A29" s="28"/>
      <c r="B29" s="278" t="s">
        <v>48</v>
      </c>
      <c r="C29" s="279"/>
      <c r="D29" s="280"/>
      <c r="E29" s="41">
        <v>0</v>
      </c>
      <c r="F29" s="29"/>
    </row>
    <row r="30" spans="1:7" ht="18" customHeight="1" x14ac:dyDescent="0.15">
      <c r="A30" s="281" t="s">
        <v>35</v>
      </c>
      <c r="B30" s="282"/>
      <c r="C30" s="282"/>
      <c r="D30" s="283"/>
      <c r="E30" s="43">
        <f>SUM(E22:E29)</f>
        <v>15597372</v>
      </c>
      <c r="F30" s="27">
        <f>E30</f>
        <v>15597372</v>
      </c>
    </row>
    <row r="31" spans="1:7" ht="18" customHeight="1" thickBot="1" x14ac:dyDescent="0.2">
      <c r="A31" s="16" t="s">
        <v>141</v>
      </c>
      <c r="B31" s="60" t="s">
        <v>64</v>
      </c>
      <c r="C31" s="258">
        <v>10</v>
      </c>
      <c r="D31" s="61" t="s">
        <v>65</v>
      </c>
      <c r="E31" s="62"/>
      <c r="F31" s="63">
        <f>年度別経費等内訳書!H12</f>
        <v>0</v>
      </c>
    </row>
    <row r="32" spans="1:7" ht="18" customHeight="1" thickTop="1" thickBot="1" x14ac:dyDescent="0.2">
      <c r="A32" s="284" t="s">
        <v>5</v>
      </c>
      <c r="B32" s="285"/>
      <c r="C32" s="44"/>
      <c r="D32" s="44"/>
      <c r="E32" s="64"/>
      <c r="F32" s="65">
        <f>F30+F31</f>
        <v>15597372</v>
      </c>
    </row>
    <row r="33" spans="1:6" ht="18" customHeight="1" x14ac:dyDescent="0.15">
      <c r="A33" s="17"/>
      <c r="B33" s="17"/>
      <c r="C33" s="17"/>
      <c r="D33" s="17"/>
      <c r="E33" s="66"/>
      <c r="F33" s="66"/>
    </row>
    <row r="34" spans="1:6" ht="18" customHeight="1" x14ac:dyDescent="0.15">
      <c r="A34" s="19" t="s">
        <v>66</v>
      </c>
      <c r="B34" s="17"/>
      <c r="C34" s="17"/>
      <c r="D34" s="17"/>
      <c r="E34" s="18"/>
      <c r="F34" s="18"/>
    </row>
    <row r="35" spans="1:6" ht="18" customHeight="1" x14ac:dyDescent="0.15">
      <c r="A35" s="2" t="s">
        <v>33</v>
      </c>
      <c r="B35" s="262" t="s">
        <v>67</v>
      </c>
      <c r="C35" s="263"/>
      <c r="D35" s="264"/>
      <c r="E35" s="3" t="s">
        <v>68</v>
      </c>
      <c r="F35" s="3" t="s">
        <v>69</v>
      </c>
    </row>
    <row r="36" spans="1:6" ht="18" customHeight="1" x14ac:dyDescent="0.15">
      <c r="A36" s="67"/>
      <c r="B36" s="265"/>
      <c r="C36" s="266"/>
      <c r="D36" s="267"/>
      <c r="E36" s="68"/>
      <c r="F36" s="275"/>
    </row>
    <row r="37" spans="1:6" ht="18" customHeight="1" x14ac:dyDescent="0.15">
      <c r="A37" s="69" t="s">
        <v>26</v>
      </c>
      <c r="B37" s="270" t="s">
        <v>70</v>
      </c>
      <c r="C37" s="270"/>
      <c r="D37" s="270"/>
      <c r="E37" s="69" t="s">
        <v>71</v>
      </c>
      <c r="F37" s="276"/>
    </row>
    <row r="38" spans="1:6" ht="18" customHeight="1" x14ac:dyDescent="0.15">
      <c r="A38" s="70"/>
      <c r="B38" s="271"/>
      <c r="C38" s="272"/>
      <c r="D38" s="273"/>
      <c r="E38" s="187"/>
      <c r="F38" s="277"/>
    </row>
    <row r="39" spans="1:6" ht="18" customHeight="1" x14ac:dyDescent="0.15">
      <c r="A39" s="17"/>
      <c r="B39" s="17"/>
      <c r="C39" s="17"/>
      <c r="D39" s="17"/>
      <c r="E39" s="18"/>
      <c r="F39" s="18"/>
    </row>
    <row r="40" spans="1:6" ht="18" customHeight="1" x14ac:dyDescent="0.15">
      <c r="A40" s="19" t="s">
        <v>72</v>
      </c>
      <c r="B40" s="17"/>
      <c r="C40" s="17"/>
      <c r="D40" s="17"/>
      <c r="E40" s="18"/>
      <c r="F40" s="18"/>
    </row>
    <row r="41" spans="1:6" ht="18" customHeight="1" x14ac:dyDescent="0.15">
      <c r="A41" s="2" t="s">
        <v>33</v>
      </c>
      <c r="B41" s="262" t="s">
        <v>67</v>
      </c>
      <c r="C41" s="263"/>
      <c r="D41" s="264"/>
      <c r="E41" s="3" t="s">
        <v>68</v>
      </c>
      <c r="F41" s="3" t="s">
        <v>69</v>
      </c>
    </row>
    <row r="42" spans="1:6" ht="18" customHeight="1" x14ac:dyDescent="0.15">
      <c r="A42" s="67"/>
      <c r="B42" s="265"/>
      <c r="C42" s="266"/>
      <c r="D42" s="267"/>
      <c r="E42" s="68"/>
      <c r="F42" s="275"/>
    </row>
    <row r="43" spans="1:6" ht="18" customHeight="1" x14ac:dyDescent="0.15">
      <c r="A43" s="69" t="s">
        <v>26</v>
      </c>
      <c r="B43" s="270" t="s">
        <v>70</v>
      </c>
      <c r="C43" s="270"/>
      <c r="D43" s="270"/>
      <c r="E43" s="69" t="s">
        <v>71</v>
      </c>
      <c r="F43" s="276"/>
    </row>
    <row r="44" spans="1:6" ht="18" customHeight="1" x14ac:dyDescent="0.15">
      <c r="A44" s="70"/>
      <c r="B44" s="271"/>
      <c r="C44" s="272"/>
      <c r="D44" s="273"/>
      <c r="E44" s="187"/>
      <c r="F44" s="277"/>
    </row>
    <row r="45" spans="1:6" ht="18" customHeight="1" x14ac:dyDescent="0.15">
      <c r="A45" s="17"/>
      <c r="B45" s="17"/>
      <c r="C45" s="17"/>
      <c r="D45" s="17"/>
      <c r="E45" s="18"/>
      <c r="F45" s="18"/>
    </row>
    <row r="46" spans="1:6" ht="18" customHeight="1" x14ac:dyDescent="0.15">
      <c r="A46" s="19" t="s">
        <v>73</v>
      </c>
      <c r="B46" s="17"/>
      <c r="C46" s="17"/>
      <c r="D46" s="17"/>
      <c r="E46" s="18"/>
      <c r="F46" s="18"/>
    </row>
    <row r="47" spans="1:6" ht="18" customHeight="1" x14ac:dyDescent="0.15">
      <c r="A47" s="2" t="s">
        <v>33</v>
      </c>
      <c r="B47" s="262" t="s">
        <v>67</v>
      </c>
      <c r="C47" s="263"/>
      <c r="D47" s="264"/>
      <c r="E47" s="71"/>
      <c r="F47" s="72"/>
    </row>
    <row r="48" spans="1:6" ht="18" customHeight="1" x14ac:dyDescent="0.15">
      <c r="A48" s="67"/>
      <c r="B48" s="265"/>
      <c r="C48" s="266"/>
      <c r="D48" s="267"/>
      <c r="E48" s="73"/>
      <c r="F48" s="268"/>
    </row>
    <row r="49" spans="1:6" ht="18" customHeight="1" x14ac:dyDescent="0.15">
      <c r="A49" s="69" t="s">
        <v>26</v>
      </c>
      <c r="B49" s="270" t="s">
        <v>70</v>
      </c>
      <c r="C49" s="270"/>
      <c r="D49" s="270"/>
      <c r="E49" s="69" t="s">
        <v>71</v>
      </c>
      <c r="F49" s="269"/>
    </row>
    <row r="50" spans="1:6" ht="18" customHeight="1" x14ac:dyDescent="0.15">
      <c r="A50" s="70"/>
      <c r="B50" s="271"/>
      <c r="C50" s="272"/>
      <c r="D50" s="273"/>
      <c r="E50" s="187"/>
      <c r="F50" s="269"/>
    </row>
    <row r="51" spans="1:6" ht="18" customHeight="1" x14ac:dyDescent="0.15">
      <c r="A51" s="17"/>
      <c r="B51" s="17"/>
      <c r="C51" s="17"/>
      <c r="D51" s="17"/>
      <c r="E51" s="18"/>
      <c r="F51" s="18"/>
    </row>
    <row r="52" spans="1:6" ht="18" customHeight="1" x14ac:dyDescent="0.15">
      <c r="A52" s="19" t="s">
        <v>74</v>
      </c>
      <c r="B52" s="17"/>
      <c r="C52" s="17"/>
      <c r="D52" s="17"/>
      <c r="E52" s="18"/>
      <c r="F52" s="18"/>
    </row>
    <row r="53" spans="1:6" ht="18" customHeight="1" x14ac:dyDescent="0.15">
      <c r="A53" s="2" t="s">
        <v>33</v>
      </c>
      <c r="B53" s="262" t="s">
        <v>67</v>
      </c>
      <c r="C53" s="263"/>
      <c r="D53" s="264"/>
      <c r="E53" s="71"/>
      <c r="F53" s="72"/>
    </row>
    <row r="54" spans="1:6" ht="18" customHeight="1" x14ac:dyDescent="0.15">
      <c r="A54" s="67"/>
      <c r="B54" s="265"/>
      <c r="C54" s="266"/>
      <c r="D54" s="267"/>
      <c r="E54" s="73"/>
      <c r="F54" s="268"/>
    </row>
    <row r="55" spans="1:6" ht="18" customHeight="1" x14ac:dyDescent="0.15">
      <c r="A55" s="69" t="s">
        <v>26</v>
      </c>
      <c r="B55" s="270" t="s">
        <v>70</v>
      </c>
      <c r="C55" s="270"/>
      <c r="D55" s="270"/>
      <c r="E55" s="69" t="s">
        <v>71</v>
      </c>
      <c r="F55" s="269"/>
    </row>
    <row r="56" spans="1:6" ht="18" customHeight="1" x14ac:dyDescent="0.15">
      <c r="A56" s="70"/>
      <c r="B56" s="271"/>
      <c r="C56" s="272"/>
      <c r="D56" s="273"/>
      <c r="E56" s="187"/>
      <c r="F56" s="269"/>
    </row>
    <row r="57" spans="1:6" ht="18" customHeight="1" x14ac:dyDescent="0.15">
      <c r="A57" s="17"/>
      <c r="B57" s="17"/>
      <c r="C57" s="17"/>
      <c r="D57" s="17"/>
      <c r="E57" s="18"/>
      <c r="F57" s="18"/>
    </row>
    <row r="58" spans="1:6" ht="18" customHeight="1" x14ac:dyDescent="0.15">
      <c r="A58" s="19" t="s">
        <v>75</v>
      </c>
      <c r="B58" s="17"/>
      <c r="C58" s="17"/>
      <c r="D58" s="17"/>
      <c r="E58" s="18"/>
      <c r="F58" s="18"/>
    </row>
    <row r="59" spans="1:6" ht="18" customHeight="1" x14ac:dyDescent="0.15">
      <c r="A59" s="2" t="s">
        <v>33</v>
      </c>
      <c r="B59" s="262" t="s">
        <v>67</v>
      </c>
      <c r="C59" s="263"/>
      <c r="D59" s="264"/>
      <c r="E59" s="71"/>
      <c r="F59" s="74"/>
    </row>
    <row r="60" spans="1:6" ht="18" customHeight="1" x14ac:dyDescent="0.15">
      <c r="A60" s="67"/>
      <c r="B60" s="265"/>
      <c r="C60" s="266"/>
      <c r="D60" s="267"/>
      <c r="E60" s="73"/>
      <c r="F60" s="268"/>
    </row>
    <row r="61" spans="1:6" ht="18" customHeight="1" x14ac:dyDescent="0.15">
      <c r="A61" s="69" t="s">
        <v>26</v>
      </c>
      <c r="B61" s="270" t="s">
        <v>70</v>
      </c>
      <c r="C61" s="270"/>
      <c r="D61" s="270"/>
      <c r="E61" s="69" t="s">
        <v>71</v>
      </c>
      <c r="F61" s="269"/>
    </row>
    <row r="62" spans="1:6" ht="18" customHeight="1" x14ac:dyDescent="0.15">
      <c r="A62" s="70"/>
      <c r="B62" s="271"/>
      <c r="C62" s="272"/>
      <c r="D62" s="273"/>
      <c r="E62" s="187"/>
      <c r="F62" s="269"/>
    </row>
    <row r="63" spans="1:6" s="76" customFormat="1" ht="18" customHeight="1" x14ac:dyDescent="0.15">
      <c r="A63" s="156"/>
      <c r="B63" s="156"/>
      <c r="C63" s="156"/>
      <c r="D63" s="156"/>
      <c r="E63" s="157"/>
      <c r="F63" s="75"/>
    </row>
    <row r="64" spans="1:6" ht="18" hidden="1" customHeight="1" x14ac:dyDescent="0.15">
      <c r="A64" s="158" t="s">
        <v>76</v>
      </c>
      <c r="B64" s="274" t="s">
        <v>77</v>
      </c>
      <c r="C64" s="274"/>
      <c r="D64" s="274"/>
      <c r="E64" s="159"/>
    </row>
    <row r="65" spans="1:5" ht="18" customHeight="1" x14ac:dyDescent="0.15">
      <c r="A65" s="259"/>
      <c r="B65" s="259"/>
      <c r="C65" s="259"/>
      <c r="D65" s="259"/>
      <c r="E65" s="259"/>
    </row>
    <row r="66" spans="1:5" ht="18" customHeight="1" x14ac:dyDescent="0.15">
      <c r="A66" s="260"/>
      <c r="B66" s="261"/>
      <c r="C66" s="261"/>
      <c r="D66" s="261"/>
      <c r="E66" s="261"/>
    </row>
  </sheetData>
  <mergeCells count="55">
    <mergeCell ref="B8:F8"/>
    <mergeCell ref="B3:E3"/>
    <mergeCell ref="B4:F4"/>
    <mergeCell ref="B5:F5"/>
    <mergeCell ref="B6:F6"/>
    <mergeCell ref="B7:F7"/>
    <mergeCell ref="B22:D22"/>
    <mergeCell ref="B9:F9"/>
    <mergeCell ref="B10:F10"/>
    <mergeCell ref="B11:F11"/>
    <mergeCell ref="B13:C13"/>
    <mergeCell ref="B14:C14"/>
    <mergeCell ref="B15:F15"/>
    <mergeCell ref="B16:F16"/>
    <mergeCell ref="B17:D17"/>
    <mergeCell ref="B18:D18"/>
    <mergeCell ref="B19:F19"/>
    <mergeCell ref="B21:D21"/>
    <mergeCell ref="F36:F38"/>
    <mergeCell ref="B37:D37"/>
    <mergeCell ref="B38:D38"/>
    <mergeCell ref="B23:D23"/>
    <mergeCell ref="B24:D24"/>
    <mergeCell ref="B25:D25"/>
    <mergeCell ref="B26:D26"/>
    <mergeCell ref="B27:D27"/>
    <mergeCell ref="B28:D28"/>
    <mergeCell ref="B29:D29"/>
    <mergeCell ref="A30:D30"/>
    <mergeCell ref="A32:B32"/>
    <mergeCell ref="B35:D35"/>
    <mergeCell ref="B36:D36"/>
    <mergeCell ref="B54:D54"/>
    <mergeCell ref="F54:F56"/>
    <mergeCell ref="B55:D55"/>
    <mergeCell ref="B56:D56"/>
    <mergeCell ref="B41:D41"/>
    <mergeCell ref="B42:D42"/>
    <mergeCell ref="F42:F44"/>
    <mergeCell ref="B43:D43"/>
    <mergeCell ref="B44:D44"/>
    <mergeCell ref="B47:D47"/>
    <mergeCell ref="B48:D48"/>
    <mergeCell ref="F48:F50"/>
    <mergeCell ref="B49:D49"/>
    <mergeCell ref="B50:D50"/>
    <mergeCell ref="B53:D53"/>
    <mergeCell ref="A65:E65"/>
    <mergeCell ref="A66:E66"/>
    <mergeCell ref="B59:D59"/>
    <mergeCell ref="B60:D60"/>
    <mergeCell ref="F60:F62"/>
    <mergeCell ref="B61:D61"/>
    <mergeCell ref="B62:D62"/>
    <mergeCell ref="B64:D64"/>
  </mergeCells>
  <phoneticPr fontId="3"/>
  <dataValidations count="3">
    <dataValidation type="list" allowBlank="1" showInputMessage="1" showErrorMessage="1" sqref="B4:F4">
      <formula1>"選択してください,大学等,企業等"</formula1>
    </dataValidation>
    <dataValidation type="list" allowBlank="1" showInputMessage="1" showErrorMessage="1" sqref="B64:D64">
      <formula1>"必ず選択してください,課税事業者,免税事業者"</formula1>
    </dataValidation>
    <dataValidation type="whole" allowBlank="1" showInputMessage="1" showErrorMessage="1" sqref="C31">
      <formula1>0</formula1>
      <formula2>30</formula2>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J40"/>
  <sheetViews>
    <sheetView view="pageBreakPreview" zoomScaleNormal="100" workbookViewId="0">
      <selection activeCell="A20" sqref="A20"/>
    </sheetView>
  </sheetViews>
  <sheetFormatPr defaultRowHeight="14.25" x14ac:dyDescent="0.15"/>
  <cols>
    <col min="1" max="1" width="25.625" style="49" customWidth="1"/>
    <col min="2" max="2" width="40.5" style="49" customWidth="1"/>
    <col min="3" max="3" width="14.875" style="6" customWidth="1"/>
    <col min="4" max="4" width="16.25" style="49" customWidth="1"/>
    <col min="5" max="5" width="5.875" style="49" customWidth="1"/>
    <col min="6" max="6" width="5" style="49" customWidth="1"/>
    <col min="7" max="7" width="13.875" style="49" bestFit="1" customWidth="1"/>
    <col min="8" max="8" width="4.75" style="49" hidden="1" customWidth="1"/>
    <col min="9" max="9" width="17.75" style="4" customWidth="1"/>
    <col min="10" max="10" width="9" style="49"/>
    <col min="11" max="12" width="14.75" style="49" customWidth="1"/>
    <col min="13" max="16384" width="9" style="49"/>
  </cols>
  <sheetData>
    <row r="1" spans="1:10" x14ac:dyDescent="0.15">
      <c r="A1" s="49" t="s">
        <v>7</v>
      </c>
    </row>
    <row r="2" spans="1:10" ht="17.25" customHeight="1" thickBot="1" x14ac:dyDescent="0.2">
      <c r="A2" s="49" t="s">
        <v>153</v>
      </c>
      <c r="I2" s="5" t="s">
        <v>37</v>
      </c>
    </row>
    <row r="3" spans="1:10" ht="30" customHeight="1" x14ac:dyDescent="0.15">
      <c r="A3" s="311" t="s">
        <v>6</v>
      </c>
      <c r="B3" s="313" t="s">
        <v>16</v>
      </c>
      <c r="C3" s="315" t="s">
        <v>17</v>
      </c>
      <c r="D3" s="317" t="s">
        <v>78</v>
      </c>
      <c r="E3" s="317"/>
      <c r="F3" s="317"/>
      <c r="G3" s="302" t="s">
        <v>79</v>
      </c>
      <c r="H3" s="304" t="s">
        <v>80</v>
      </c>
      <c r="I3" s="306" t="s">
        <v>0</v>
      </c>
    </row>
    <row r="4" spans="1:10" ht="17.25" customHeight="1" x14ac:dyDescent="0.15">
      <c r="A4" s="312"/>
      <c r="B4" s="314"/>
      <c r="C4" s="316"/>
      <c r="D4" s="77" t="s">
        <v>81</v>
      </c>
      <c r="E4" s="308" t="s">
        <v>82</v>
      </c>
      <c r="F4" s="308"/>
      <c r="G4" s="303"/>
      <c r="H4" s="305"/>
      <c r="I4" s="307"/>
    </row>
    <row r="5" spans="1:10" s="31" customFormat="1" ht="17.25" customHeight="1" x14ac:dyDescent="0.15">
      <c r="A5" s="78" t="s">
        <v>40</v>
      </c>
      <c r="B5" s="244" t="s">
        <v>41</v>
      </c>
      <c r="C5" s="168"/>
      <c r="D5" s="213">
        <v>1500000</v>
      </c>
      <c r="E5" s="214">
        <v>1</v>
      </c>
      <c r="F5" s="241" t="s">
        <v>83</v>
      </c>
      <c r="G5" s="93" t="s">
        <v>84</v>
      </c>
      <c r="H5" s="220" t="str">
        <f>IF(G5="課税対象外","要","不要")</f>
        <v>不要</v>
      </c>
      <c r="I5" s="202">
        <f>ROUNDDOWN(D5*E5,0)</f>
        <v>1500000</v>
      </c>
      <c r="J5" s="45" t="s">
        <v>36</v>
      </c>
    </row>
    <row r="6" spans="1:10" ht="17.25" customHeight="1" x14ac:dyDescent="0.15">
      <c r="A6" s="78" t="s">
        <v>85</v>
      </c>
      <c r="B6" s="244" t="s">
        <v>86</v>
      </c>
      <c r="C6" s="168"/>
      <c r="D6" s="215">
        <v>2580000</v>
      </c>
      <c r="E6" s="214">
        <v>1</v>
      </c>
      <c r="F6" s="241" t="s">
        <v>87</v>
      </c>
      <c r="G6" s="93" t="s">
        <v>88</v>
      </c>
      <c r="H6" s="220" t="s">
        <v>90</v>
      </c>
      <c r="I6" s="200">
        <f t="shared" ref="I6:I29" si="0">ROUNDDOWN(D6*E6,0)</f>
        <v>2580000</v>
      </c>
    </row>
    <row r="7" spans="1:10" ht="17.25" customHeight="1" x14ac:dyDescent="0.15">
      <c r="A7" s="81"/>
      <c r="B7" s="252"/>
      <c r="C7" s="168"/>
      <c r="D7" s="216"/>
      <c r="E7" s="217"/>
      <c r="F7" s="248"/>
      <c r="G7" s="221"/>
      <c r="H7" s="222" t="str">
        <f t="shared" ref="H7:H29" si="1">IF(G7="課税対象外","要","不要")</f>
        <v>不要</v>
      </c>
      <c r="I7" s="200">
        <f t="shared" si="0"/>
        <v>0</v>
      </c>
    </row>
    <row r="8" spans="1:10" ht="17.25" customHeight="1" x14ac:dyDescent="0.15">
      <c r="A8" s="81"/>
      <c r="B8" s="252"/>
      <c r="C8" s="168"/>
      <c r="D8" s="216"/>
      <c r="E8" s="217"/>
      <c r="F8" s="248"/>
      <c r="G8" s="221"/>
      <c r="H8" s="222" t="str">
        <f t="shared" si="1"/>
        <v>不要</v>
      </c>
      <c r="I8" s="200">
        <f t="shared" si="0"/>
        <v>0</v>
      </c>
    </row>
    <row r="9" spans="1:10" ht="17.25" customHeight="1" x14ac:dyDescent="0.15">
      <c r="A9" s="81"/>
      <c r="B9" s="252"/>
      <c r="C9" s="168"/>
      <c r="D9" s="216"/>
      <c r="E9" s="217"/>
      <c r="F9" s="248"/>
      <c r="G9" s="221"/>
      <c r="H9" s="222" t="str">
        <f t="shared" si="1"/>
        <v>不要</v>
      </c>
      <c r="I9" s="200">
        <f t="shared" si="0"/>
        <v>0</v>
      </c>
    </row>
    <row r="10" spans="1:10" ht="17.25" customHeight="1" x14ac:dyDescent="0.15">
      <c r="A10" s="81"/>
      <c r="B10" s="252"/>
      <c r="C10" s="168"/>
      <c r="D10" s="216"/>
      <c r="E10" s="217"/>
      <c r="F10" s="248"/>
      <c r="G10" s="221"/>
      <c r="H10" s="222" t="str">
        <f t="shared" si="1"/>
        <v>不要</v>
      </c>
      <c r="I10" s="200">
        <f t="shared" si="0"/>
        <v>0</v>
      </c>
    </row>
    <row r="11" spans="1:10" ht="17.25" customHeight="1" x14ac:dyDescent="0.15">
      <c r="A11" s="81"/>
      <c r="B11" s="252"/>
      <c r="C11" s="168"/>
      <c r="D11" s="216"/>
      <c r="E11" s="217"/>
      <c r="F11" s="248"/>
      <c r="G11" s="221"/>
      <c r="H11" s="222" t="str">
        <f t="shared" si="1"/>
        <v>不要</v>
      </c>
      <c r="I11" s="200">
        <f t="shared" si="0"/>
        <v>0</v>
      </c>
    </row>
    <row r="12" spans="1:10" ht="17.25" customHeight="1" x14ac:dyDescent="0.15">
      <c r="A12" s="81"/>
      <c r="B12" s="252"/>
      <c r="C12" s="168"/>
      <c r="D12" s="216"/>
      <c r="E12" s="217"/>
      <c r="F12" s="248"/>
      <c r="G12" s="221"/>
      <c r="H12" s="222" t="str">
        <f t="shared" si="1"/>
        <v>不要</v>
      </c>
      <c r="I12" s="200">
        <f t="shared" si="0"/>
        <v>0</v>
      </c>
    </row>
    <row r="13" spans="1:10" ht="17.25" customHeight="1" x14ac:dyDescent="0.15">
      <c r="A13" s="81"/>
      <c r="B13" s="252"/>
      <c r="C13" s="168"/>
      <c r="D13" s="216"/>
      <c r="E13" s="217"/>
      <c r="F13" s="248"/>
      <c r="G13" s="221"/>
      <c r="H13" s="222" t="str">
        <f t="shared" si="1"/>
        <v>不要</v>
      </c>
      <c r="I13" s="200">
        <f t="shared" si="0"/>
        <v>0</v>
      </c>
    </row>
    <row r="14" spans="1:10" ht="17.25" customHeight="1" x14ac:dyDescent="0.15">
      <c r="A14" s="81"/>
      <c r="B14" s="252"/>
      <c r="C14" s="168"/>
      <c r="D14" s="216"/>
      <c r="E14" s="217"/>
      <c r="F14" s="248"/>
      <c r="G14" s="221"/>
      <c r="H14" s="222" t="str">
        <f t="shared" si="1"/>
        <v>不要</v>
      </c>
      <c r="I14" s="200">
        <f t="shared" si="0"/>
        <v>0</v>
      </c>
    </row>
    <row r="15" spans="1:10" ht="17.25" customHeight="1" x14ac:dyDescent="0.15">
      <c r="A15" s="81"/>
      <c r="B15" s="252"/>
      <c r="C15" s="168"/>
      <c r="D15" s="216"/>
      <c r="E15" s="217"/>
      <c r="F15" s="248"/>
      <c r="G15" s="221"/>
      <c r="H15" s="222" t="str">
        <f t="shared" si="1"/>
        <v>不要</v>
      </c>
      <c r="I15" s="200">
        <f t="shared" si="0"/>
        <v>0</v>
      </c>
    </row>
    <row r="16" spans="1:10" ht="17.25" customHeight="1" x14ac:dyDescent="0.15">
      <c r="A16" s="81"/>
      <c r="B16" s="252"/>
      <c r="C16" s="168"/>
      <c r="D16" s="216"/>
      <c r="E16" s="217"/>
      <c r="F16" s="248"/>
      <c r="G16" s="221"/>
      <c r="H16" s="222" t="str">
        <f t="shared" si="1"/>
        <v>不要</v>
      </c>
      <c r="I16" s="200">
        <f t="shared" si="0"/>
        <v>0</v>
      </c>
    </row>
    <row r="17" spans="1:10" ht="17.25" customHeight="1" x14ac:dyDescent="0.15">
      <c r="A17" s="81"/>
      <c r="B17" s="252"/>
      <c r="C17" s="168"/>
      <c r="D17" s="216"/>
      <c r="E17" s="217"/>
      <c r="F17" s="248"/>
      <c r="G17" s="221"/>
      <c r="H17" s="222" t="str">
        <f t="shared" si="1"/>
        <v>不要</v>
      </c>
      <c r="I17" s="200">
        <f t="shared" si="0"/>
        <v>0</v>
      </c>
    </row>
    <row r="18" spans="1:10" ht="17.25" customHeight="1" x14ac:dyDescent="0.15">
      <c r="A18" s="81"/>
      <c r="B18" s="252"/>
      <c r="C18" s="168"/>
      <c r="D18" s="216"/>
      <c r="E18" s="217"/>
      <c r="F18" s="248"/>
      <c r="G18" s="221"/>
      <c r="H18" s="222" t="str">
        <f t="shared" si="1"/>
        <v>不要</v>
      </c>
      <c r="I18" s="200">
        <f t="shared" si="0"/>
        <v>0</v>
      </c>
    </row>
    <row r="19" spans="1:10" ht="17.25" customHeight="1" x14ac:dyDescent="0.15">
      <c r="A19" s="81"/>
      <c r="B19" s="252"/>
      <c r="C19" s="168"/>
      <c r="D19" s="216"/>
      <c r="E19" s="217"/>
      <c r="F19" s="248"/>
      <c r="G19" s="221"/>
      <c r="H19" s="222" t="str">
        <f t="shared" si="1"/>
        <v>不要</v>
      </c>
      <c r="I19" s="200">
        <f t="shared" si="0"/>
        <v>0</v>
      </c>
    </row>
    <row r="20" spans="1:10" ht="17.25" customHeight="1" x14ac:dyDescent="0.15">
      <c r="A20" s="81"/>
      <c r="B20" s="252"/>
      <c r="C20" s="168"/>
      <c r="D20" s="216"/>
      <c r="E20" s="217"/>
      <c r="F20" s="248"/>
      <c r="G20" s="221"/>
      <c r="H20" s="222" t="str">
        <f t="shared" si="1"/>
        <v>不要</v>
      </c>
      <c r="I20" s="200">
        <f t="shared" si="0"/>
        <v>0</v>
      </c>
    </row>
    <row r="21" spans="1:10" ht="17.25" customHeight="1" x14ac:dyDescent="0.15">
      <c r="A21" s="81"/>
      <c r="B21" s="252"/>
      <c r="C21" s="168"/>
      <c r="D21" s="216"/>
      <c r="E21" s="217"/>
      <c r="F21" s="248"/>
      <c r="G21" s="221"/>
      <c r="H21" s="222" t="str">
        <f t="shared" si="1"/>
        <v>不要</v>
      </c>
      <c r="I21" s="200">
        <f t="shared" si="0"/>
        <v>0</v>
      </c>
    </row>
    <row r="22" spans="1:10" ht="17.25" customHeight="1" x14ac:dyDescent="0.15">
      <c r="A22" s="81"/>
      <c r="B22" s="252"/>
      <c r="C22" s="168"/>
      <c r="D22" s="216"/>
      <c r="E22" s="217"/>
      <c r="F22" s="248"/>
      <c r="G22" s="221"/>
      <c r="H22" s="222" t="str">
        <f t="shared" si="1"/>
        <v>不要</v>
      </c>
      <c r="I22" s="200">
        <f t="shared" si="0"/>
        <v>0</v>
      </c>
    </row>
    <row r="23" spans="1:10" ht="17.25" customHeight="1" x14ac:dyDescent="0.15">
      <c r="A23" s="81"/>
      <c r="B23" s="252"/>
      <c r="C23" s="168"/>
      <c r="D23" s="216"/>
      <c r="E23" s="217"/>
      <c r="F23" s="248"/>
      <c r="G23" s="221"/>
      <c r="H23" s="222" t="str">
        <f t="shared" si="1"/>
        <v>不要</v>
      </c>
      <c r="I23" s="200">
        <f t="shared" si="0"/>
        <v>0</v>
      </c>
    </row>
    <row r="24" spans="1:10" ht="17.25" customHeight="1" x14ac:dyDescent="0.15">
      <c r="A24" s="81"/>
      <c r="B24" s="252"/>
      <c r="C24" s="168"/>
      <c r="D24" s="216"/>
      <c r="E24" s="217"/>
      <c r="F24" s="248"/>
      <c r="G24" s="221"/>
      <c r="H24" s="222" t="str">
        <f t="shared" si="1"/>
        <v>不要</v>
      </c>
      <c r="I24" s="200">
        <f t="shared" si="0"/>
        <v>0</v>
      </c>
    </row>
    <row r="25" spans="1:10" ht="17.25" customHeight="1" x14ac:dyDescent="0.15">
      <c r="A25" s="81"/>
      <c r="B25" s="252"/>
      <c r="C25" s="168"/>
      <c r="D25" s="216"/>
      <c r="E25" s="217"/>
      <c r="F25" s="248"/>
      <c r="G25" s="221"/>
      <c r="H25" s="222" t="str">
        <f t="shared" si="1"/>
        <v>不要</v>
      </c>
      <c r="I25" s="200">
        <f t="shared" si="0"/>
        <v>0</v>
      </c>
    </row>
    <row r="26" spans="1:10" ht="17.25" customHeight="1" x14ac:dyDescent="0.15">
      <c r="A26" s="81"/>
      <c r="B26" s="252"/>
      <c r="C26" s="168"/>
      <c r="D26" s="216"/>
      <c r="E26" s="217"/>
      <c r="F26" s="248"/>
      <c r="G26" s="221"/>
      <c r="H26" s="222" t="str">
        <f t="shared" si="1"/>
        <v>不要</v>
      </c>
      <c r="I26" s="200">
        <f t="shared" si="0"/>
        <v>0</v>
      </c>
    </row>
    <row r="27" spans="1:10" x14ac:dyDescent="0.15">
      <c r="A27" s="81"/>
      <c r="B27" s="255"/>
      <c r="C27" s="168"/>
      <c r="D27" s="216"/>
      <c r="E27" s="217"/>
      <c r="F27" s="248"/>
      <c r="G27" s="221"/>
      <c r="H27" s="222" t="str">
        <f t="shared" si="1"/>
        <v>不要</v>
      </c>
      <c r="I27" s="200">
        <f t="shared" si="0"/>
        <v>0</v>
      </c>
    </row>
    <row r="28" spans="1:10" x14ac:dyDescent="0.15">
      <c r="A28" s="82"/>
      <c r="B28" s="256"/>
      <c r="C28" s="168"/>
      <c r="D28" s="216"/>
      <c r="E28" s="217"/>
      <c r="F28" s="248"/>
      <c r="G28" s="221"/>
      <c r="H28" s="222" t="str">
        <f t="shared" si="1"/>
        <v>不要</v>
      </c>
      <c r="I28" s="200">
        <f t="shared" si="0"/>
        <v>0</v>
      </c>
    </row>
    <row r="29" spans="1:10" ht="15" thickBot="1" x14ac:dyDescent="0.2">
      <c r="A29" s="82"/>
      <c r="B29" s="256"/>
      <c r="C29" s="169"/>
      <c r="D29" s="218"/>
      <c r="E29" s="219"/>
      <c r="F29" s="248"/>
      <c r="G29" s="221"/>
      <c r="H29" s="222" t="str">
        <f t="shared" si="1"/>
        <v>不要</v>
      </c>
      <c r="I29" s="201">
        <f t="shared" si="0"/>
        <v>0</v>
      </c>
    </row>
    <row r="30" spans="1:10" ht="15" thickBot="1" x14ac:dyDescent="0.2">
      <c r="A30" s="309" t="s">
        <v>1</v>
      </c>
      <c r="B30" s="310"/>
      <c r="C30" s="310"/>
      <c r="D30" s="310"/>
      <c r="E30" s="310"/>
      <c r="F30" s="310"/>
      <c r="G30" s="310"/>
      <c r="H30" s="310"/>
      <c r="I30" s="203">
        <f>SUM(I5:I29)</f>
        <v>4080000</v>
      </c>
    </row>
    <row r="31" spans="1:10" x14ac:dyDescent="0.15">
      <c r="A31" s="83"/>
      <c r="B31" s="83"/>
      <c r="C31" s="83"/>
      <c r="D31" s="84"/>
      <c r="E31" s="85"/>
      <c r="F31" s="85"/>
      <c r="G31" s="85"/>
      <c r="H31" s="86" t="s">
        <v>89</v>
      </c>
      <c r="I31" s="87">
        <f>SUMIF(H5:H29,"要",I5:I29)</f>
        <v>0</v>
      </c>
    </row>
    <row r="32" spans="1:10" s="30" customFormat="1" x14ac:dyDescent="0.15">
      <c r="A32" s="31" t="s">
        <v>42</v>
      </c>
      <c r="C32" s="33"/>
      <c r="E32" s="49"/>
      <c r="F32" s="49"/>
      <c r="G32" s="49"/>
      <c r="H32" s="49"/>
      <c r="I32" s="49"/>
      <c r="J32" s="49"/>
    </row>
    <row r="33" spans="7:9" x14ac:dyDescent="0.15">
      <c r="I33" s="49"/>
    </row>
    <row r="34" spans="7:9" x14ac:dyDescent="0.15">
      <c r="I34" s="49"/>
    </row>
    <row r="35" spans="7:9" x14ac:dyDescent="0.15">
      <c r="I35" s="49"/>
    </row>
    <row r="36" spans="7:9" x14ac:dyDescent="0.15">
      <c r="G36" s="30"/>
      <c r="H36" s="30"/>
    </row>
    <row r="37" spans="7:9" x14ac:dyDescent="0.15">
      <c r="G37" s="30"/>
      <c r="H37" s="30"/>
    </row>
    <row r="38" spans="7:9" x14ac:dyDescent="0.15">
      <c r="G38" s="30"/>
      <c r="H38" s="30"/>
    </row>
    <row r="39" spans="7:9" x14ac:dyDescent="0.15">
      <c r="G39" s="30"/>
      <c r="H39" s="30"/>
    </row>
    <row r="40" spans="7:9" x14ac:dyDescent="0.15">
      <c r="G40" s="30"/>
      <c r="H40" s="30"/>
    </row>
  </sheetData>
  <mergeCells count="9">
    <mergeCell ref="G3:G4"/>
    <mergeCell ref="H3:H4"/>
    <mergeCell ref="I3:I4"/>
    <mergeCell ref="E4:F4"/>
    <mergeCell ref="A30:H30"/>
    <mergeCell ref="A3:A4"/>
    <mergeCell ref="B3:B4"/>
    <mergeCell ref="C3:C4"/>
    <mergeCell ref="D3:F3"/>
  </mergeCells>
  <phoneticPr fontId="3"/>
  <dataValidations count="3">
    <dataValidation type="list" allowBlank="1" showInputMessage="1" showErrorMessage="1" sqref="F5:F29">
      <formula1>"選択してください,個,点,台,式,件"</formula1>
    </dataValidation>
    <dataValidation type="list" allowBlank="1" showInputMessage="1" showErrorMessage="1" sqref="G5:G29">
      <formula1>"税込（課税）,課税対象外"</formula1>
    </dataValidation>
    <dataValidation type="list" allowBlank="1" showInputMessage="1" showErrorMessage="1" sqref="H5:H29">
      <formula1>"要,不要"</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I112"/>
  <sheetViews>
    <sheetView view="pageBreakPreview" zoomScaleNormal="100" workbookViewId="0">
      <selection activeCell="A7" sqref="A7"/>
    </sheetView>
  </sheetViews>
  <sheetFormatPr defaultRowHeight="19.5" customHeight="1" x14ac:dyDescent="0.15"/>
  <cols>
    <col min="1" max="1" width="33.125" style="88" customWidth="1"/>
    <col min="2" max="2" width="40.875" style="88" customWidth="1"/>
    <col min="3" max="3" width="14.625" style="49" customWidth="1"/>
    <col min="4" max="4" width="7.875" style="49" customWidth="1"/>
    <col min="5" max="5" width="6.75" style="49" customWidth="1"/>
    <col min="6" max="6" width="13.875" style="49" bestFit="1" customWidth="1"/>
    <col min="7" max="7" width="4.75" style="49" hidden="1" customWidth="1"/>
    <col min="8" max="8" width="17.5" style="4" customWidth="1"/>
    <col min="9" max="9" width="9" style="30"/>
    <col min="10" max="16384" width="9" style="49"/>
  </cols>
  <sheetData>
    <row r="1" spans="1:9" ht="19.5" customHeight="1" x14ac:dyDescent="0.15">
      <c r="A1" s="88" t="s">
        <v>91</v>
      </c>
    </row>
    <row r="2" spans="1:9" ht="19.5" customHeight="1" thickBot="1" x14ac:dyDescent="0.2">
      <c r="A2" s="88" t="s">
        <v>10</v>
      </c>
      <c r="D2" s="6"/>
      <c r="E2" s="6"/>
      <c r="H2" s="5" t="s">
        <v>37</v>
      </c>
    </row>
    <row r="3" spans="1:9" ht="13.5" customHeight="1" x14ac:dyDescent="0.15">
      <c r="A3" s="323" t="s">
        <v>6</v>
      </c>
      <c r="B3" s="325" t="s">
        <v>16</v>
      </c>
      <c r="C3" s="327" t="s">
        <v>78</v>
      </c>
      <c r="D3" s="328"/>
      <c r="E3" s="329"/>
      <c r="F3" s="302" t="s">
        <v>79</v>
      </c>
      <c r="G3" s="304" t="s">
        <v>80</v>
      </c>
      <c r="H3" s="319" t="s">
        <v>0</v>
      </c>
    </row>
    <row r="4" spans="1:9" ht="13.5" customHeight="1" thickBot="1" x14ac:dyDescent="0.2">
      <c r="A4" s="324"/>
      <c r="B4" s="326"/>
      <c r="C4" s="89" t="s">
        <v>81</v>
      </c>
      <c r="D4" s="90" t="s">
        <v>82</v>
      </c>
      <c r="E4" s="90" t="s">
        <v>92</v>
      </c>
      <c r="F4" s="330"/>
      <c r="G4" s="318"/>
      <c r="H4" s="320"/>
    </row>
    <row r="5" spans="1:9" s="30" customFormat="1" ht="17.25" customHeight="1" x14ac:dyDescent="0.15">
      <c r="A5" s="91" t="s">
        <v>43</v>
      </c>
      <c r="B5" s="92" t="s">
        <v>41</v>
      </c>
      <c r="C5" s="206">
        <v>25000</v>
      </c>
      <c r="D5" s="179">
        <v>5</v>
      </c>
      <c r="E5" s="253" t="s">
        <v>93</v>
      </c>
      <c r="F5" s="93" t="s">
        <v>84</v>
      </c>
      <c r="G5" s="231" t="str">
        <f>IF(F5="課税対象外","要","不要")</f>
        <v>不要</v>
      </c>
      <c r="H5" s="204">
        <f>ROUNDDOWN(C5*D5,0)</f>
        <v>125000</v>
      </c>
      <c r="I5" s="45" t="s">
        <v>36</v>
      </c>
    </row>
    <row r="6" spans="1:9" ht="17.25" customHeight="1" x14ac:dyDescent="0.15">
      <c r="A6" s="91" t="s">
        <v>165</v>
      </c>
      <c r="B6" s="92" t="s">
        <v>166</v>
      </c>
      <c r="C6" s="206">
        <v>60000</v>
      </c>
      <c r="D6" s="179">
        <v>1</v>
      </c>
      <c r="E6" s="253" t="s">
        <v>94</v>
      </c>
      <c r="F6" s="93" t="s">
        <v>88</v>
      </c>
      <c r="G6" s="231" t="s">
        <v>90</v>
      </c>
      <c r="H6" s="204">
        <f t="shared" ref="H6:H39" si="0">ROUNDDOWN(C6*D6,0)</f>
        <v>60000</v>
      </c>
    </row>
    <row r="7" spans="1:9" ht="17.25" customHeight="1" x14ac:dyDescent="0.15">
      <c r="A7" s="91" t="s">
        <v>167</v>
      </c>
      <c r="B7" s="92" t="s">
        <v>95</v>
      </c>
      <c r="C7" s="206">
        <v>150000</v>
      </c>
      <c r="D7" s="179">
        <v>1</v>
      </c>
      <c r="E7" s="253" t="s">
        <v>94</v>
      </c>
      <c r="F7" s="93" t="s">
        <v>84</v>
      </c>
      <c r="G7" s="231" t="str">
        <f t="shared" ref="G7:G39" si="1">IF(F7="課税対象外","要","不要")</f>
        <v>不要</v>
      </c>
      <c r="H7" s="204">
        <f t="shared" si="0"/>
        <v>150000</v>
      </c>
    </row>
    <row r="8" spans="1:9" ht="17.25" customHeight="1" x14ac:dyDescent="0.15">
      <c r="A8" s="91"/>
      <c r="B8" s="92"/>
      <c r="C8" s="206"/>
      <c r="D8" s="179"/>
      <c r="E8" s="253"/>
      <c r="F8" s="93"/>
      <c r="G8" s="231" t="str">
        <f t="shared" si="1"/>
        <v>不要</v>
      </c>
      <c r="H8" s="204">
        <f t="shared" si="0"/>
        <v>0</v>
      </c>
    </row>
    <row r="9" spans="1:9" ht="17.25" customHeight="1" x14ac:dyDescent="0.15">
      <c r="A9" s="91"/>
      <c r="B9" s="92"/>
      <c r="C9" s="206"/>
      <c r="D9" s="179"/>
      <c r="E9" s="253"/>
      <c r="F9" s="93"/>
      <c r="G9" s="231" t="str">
        <f t="shared" si="1"/>
        <v>不要</v>
      </c>
      <c r="H9" s="204">
        <f t="shared" si="0"/>
        <v>0</v>
      </c>
    </row>
    <row r="10" spans="1:9" ht="17.25" customHeight="1" x14ac:dyDescent="0.15">
      <c r="A10" s="94"/>
      <c r="B10" s="95"/>
      <c r="C10" s="207"/>
      <c r="D10" s="210"/>
      <c r="E10" s="210"/>
      <c r="F10" s="97"/>
      <c r="G10" s="254" t="str">
        <f t="shared" si="1"/>
        <v>不要</v>
      </c>
      <c r="H10" s="204">
        <f t="shared" si="0"/>
        <v>0</v>
      </c>
    </row>
    <row r="11" spans="1:9" ht="17.25" customHeight="1" x14ac:dyDescent="0.15">
      <c r="A11" s="94"/>
      <c r="B11" s="95"/>
      <c r="C11" s="207"/>
      <c r="D11" s="210"/>
      <c r="E11" s="210"/>
      <c r="F11" s="97"/>
      <c r="G11" s="254" t="str">
        <f t="shared" si="1"/>
        <v>不要</v>
      </c>
      <c r="H11" s="204">
        <f t="shared" si="0"/>
        <v>0</v>
      </c>
    </row>
    <row r="12" spans="1:9" ht="17.25" customHeight="1" x14ac:dyDescent="0.15">
      <c r="A12" s="94"/>
      <c r="B12" s="95"/>
      <c r="C12" s="207"/>
      <c r="D12" s="210"/>
      <c r="E12" s="210"/>
      <c r="F12" s="97"/>
      <c r="G12" s="254" t="str">
        <f t="shared" si="1"/>
        <v>不要</v>
      </c>
      <c r="H12" s="204">
        <f t="shared" si="0"/>
        <v>0</v>
      </c>
    </row>
    <row r="13" spans="1:9" ht="17.25" customHeight="1" x14ac:dyDescent="0.15">
      <c r="A13" s="94"/>
      <c r="B13" s="95"/>
      <c r="C13" s="207"/>
      <c r="D13" s="210"/>
      <c r="E13" s="210"/>
      <c r="F13" s="97"/>
      <c r="G13" s="254" t="str">
        <f t="shared" si="1"/>
        <v>不要</v>
      </c>
      <c r="H13" s="204">
        <f t="shared" si="0"/>
        <v>0</v>
      </c>
    </row>
    <row r="14" spans="1:9" ht="17.25" customHeight="1" x14ac:dyDescent="0.15">
      <c r="A14" s="94"/>
      <c r="B14" s="95"/>
      <c r="C14" s="207"/>
      <c r="D14" s="210"/>
      <c r="E14" s="210"/>
      <c r="F14" s="97"/>
      <c r="G14" s="254" t="str">
        <f t="shared" si="1"/>
        <v>不要</v>
      </c>
      <c r="H14" s="204">
        <f t="shared" si="0"/>
        <v>0</v>
      </c>
    </row>
    <row r="15" spans="1:9" ht="17.25" customHeight="1" x14ac:dyDescent="0.15">
      <c r="A15" s="94"/>
      <c r="B15" s="95"/>
      <c r="C15" s="207"/>
      <c r="D15" s="210"/>
      <c r="E15" s="210"/>
      <c r="F15" s="97"/>
      <c r="G15" s="254" t="str">
        <f t="shared" si="1"/>
        <v>不要</v>
      </c>
      <c r="H15" s="204">
        <f t="shared" si="0"/>
        <v>0</v>
      </c>
    </row>
    <row r="16" spans="1:9" ht="17.25" customHeight="1" x14ac:dyDescent="0.15">
      <c r="A16" s="94"/>
      <c r="B16" s="95"/>
      <c r="C16" s="207"/>
      <c r="D16" s="210"/>
      <c r="E16" s="210"/>
      <c r="F16" s="97"/>
      <c r="G16" s="254" t="str">
        <f t="shared" si="1"/>
        <v>不要</v>
      </c>
      <c r="H16" s="204">
        <f t="shared" si="0"/>
        <v>0</v>
      </c>
    </row>
    <row r="17" spans="1:8" ht="17.25" customHeight="1" x14ac:dyDescent="0.15">
      <c r="A17" s="94"/>
      <c r="B17" s="95"/>
      <c r="C17" s="207"/>
      <c r="D17" s="210"/>
      <c r="E17" s="210"/>
      <c r="F17" s="97"/>
      <c r="G17" s="254" t="str">
        <f t="shared" si="1"/>
        <v>不要</v>
      </c>
      <c r="H17" s="204">
        <f t="shared" si="0"/>
        <v>0</v>
      </c>
    </row>
    <row r="18" spans="1:8" ht="17.25" customHeight="1" x14ac:dyDescent="0.15">
      <c r="A18" s="94"/>
      <c r="B18" s="95"/>
      <c r="C18" s="207"/>
      <c r="D18" s="210"/>
      <c r="E18" s="210"/>
      <c r="F18" s="97"/>
      <c r="G18" s="254" t="str">
        <f t="shared" si="1"/>
        <v>不要</v>
      </c>
      <c r="H18" s="204">
        <f t="shared" si="0"/>
        <v>0</v>
      </c>
    </row>
    <row r="19" spans="1:8" ht="17.25" customHeight="1" x14ac:dyDescent="0.15">
      <c r="A19" s="94"/>
      <c r="B19" s="95"/>
      <c r="C19" s="207"/>
      <c r="D19" s="210"/>
      <c r="E19" s="210"/>
      <c r="F19" s="97"/>
      <c r="G19" s="254" t="str">
        <f t="shared" si="1"/>
        <v>不要</v>
      </c>
      <c r="H19" s="204">
        <f t="shared" si="0"/>
        <v>0</v>
      </c>
    </row>
    <row r="20" spans="1:8" ht="17.25" customHeight="1" x14ac:dyDescent="0.15">
      <c r="A20" s="94"/>
      <c r="B20" s="95"/>
      <c r="C20" s="207"/>
      <c r="D20" s="210"/>
      <c r="E20" s="210"/>
      <c r="F20" s="97"/>
      <c r="G20" s="254" t="str">
        <f t="shared" si="1"/>
        <v>不要</v>
      </c>
      <c r="H20" s="204">
        <f t="shared" si="0"/>
        <v>0</v>
      </c>
    </row>
    <row r="21" spans="1:8" ht="17.25" customHeight="1" x14ac:dyDescent="0.15">
      <c r="A21" s="94"/>
      <c r="B21" s="95"/>
      <c r="C21" s="207"/>
      <c r="D21" s="210"/>
      <c r="E21" s="210"/>
      <c r="F21" s="97"/>
      <c r="G21" s="254" t="str">
        <f t="shared" si="1"/>
        <v>不要</v>
      </c>
      <c r="H21" s="204">
        <f t="shared" si="0"/>
        <v>0</v>
      </c>
    </row>
    <row r="22" spans="1:8" ht="17.25" customHeight="1" x14ac:dyDescent="0.15">
      <c r="A22" s="94"/>
      <c r="B22" s="95"/>
      <c r="C22" s="207"/>
      <c r="D22" s="210"/>
      <c r="E22" s="210"/>
      <c r="F22" s="97"/>
      <c r="G22" s="254" t="str">
        <f t="shared" si="1"/>
        <v>不要</v>
      </c>
      <c r="H22" s="204">
        <f t="shared" si="0"/>
        <v>0</v>
      </c>
    </row>
    <row r="23" spans="1:8" ht="17.25" customHeight="1" x14ac:dyDescent="0.15">
      <c r="A23" s="94"/>
      <c r="B23" s="95"/>
      <c r="C23" s="207"/>
      <c r="D23" s="210"/>
      <c r="E23" s="210"/>
      <c r="F23" s="97"/>
      <c r="G23" s="254" t="str">
        <f t="shared" si="1"/>
        <v>不要</v>
      </c>
      <c r="H23" s="204">
        <f t="shared" si="0"/>
        <v>0</v>
      </c>
    </row>
    <row r="24" spans="1:8" ht="17.25" customHeight="1" x14ac:dyDescent="0.15">
      <c r="A24" s="94"/>
      <c r="B24" s="95"/>
      <c r="C24" s="207"/>
      <c r="D24" s="210"/>
      <c r="E24" s="210"/>
      <c r="F24" s="97"/>
      <c r="G24" s="254" t="str">
        <f t="shared" si="1"/>
        <v>不要</v>
      </c>
      <c r="H24" s="204">
        <f t="shared" si="0"/>
        <v>0</v>
      </c>
    </row>
    <row r="25" spans="1:8" ht="17.25" customHeight="1" x14ac:dyDescent="0.15">
      <c r="A25" s="94"/>
      <c r="B25" s="95"/>
      <c r="C25" s="207"/>
      <c r="D25" s="210"/>
      <c r="E25" s="210"/>
      <c r="F25" s="97"/>
      <c r="G25" s="254" t="str">
        <f t="shared" si="1"/>
        <v>不要</v>
      </c>
      <c r="H25" s="204">
        <f t="shared" si="0"/>
        <v>0</v>
      </c>
    </row>
    <row r="26" spans="1:8" ht="17.25" customHeight="1" x14ac:dyDescent="0.15">
      <c r="A26" s="94"/>
      <c r="B26" s="95"/>
      <c r="C26" s="207"/>
      <c r="D26" s="210"/>
      <c r="E26" s="210"/>
      <c r="F26" s="97"/>
      <c r="G26" s="254" t="str">
        <f t="shared" si="1"/>
        <v>不要</v>
      </c>
      <c r="H26" s="204">
        <f t="shared" si="0"/>
        <v>0</v>
      </c>
    </row>
    <row r="27" spans="1:8" ht="17.25" customHeight="1" x14ac:dyDescent="0.15">
      <c r="A27" s="94"/>
      <c r="B27" s="95"/>
      <c r="C27" s="207"/>
      <c r="D27" s="210"/>
      <c r="E27" s="210"/>
      <c r="F27" s="97"/>
      <c r="G27" s="254" t="str">
        <f t="shared" si="1"/>
        <v>不要</v>
      </c>
      <c r="H27" s="204">
        <f t="shared" si="0"/>
        <v>0</v>
      </c>
    </row>
    <row r="28" spans="1:8" ht="17.25" customHeight="1" x14ac:dyDescent="0.15">
      <c r="A28" s="94"/>
      <c r="B28" s="95"/>
      <c r="C28" s="207"/>
      <c r="D28" s="210"/>
      <c r="E28" s="210"/>
      <c r="F28" s="97"/>
      <c r="G28" s="254" t="str">
        <f t="shared" si="1"/>
        <v>不要</v>
      </c>
      <c r="H28" s="204">
        <f t="shared" si="0"/>
        <v>0</v>
      </c>
    </row>
    <row r="29" spans="1:8" ht="17.25" customHeight="1" x14ac:dyDescent="0.15">
      <c r="A29" s="94"/>
      <c r="B29" s="95"/>
      <c r="C29" s="207"/>
      <c r="D29" s="210"/>
      <c r="E29" s="210"/>
      <c r="F29" s="97"/>
      <c r="G29" s="254" t="str">
        <f t="shared" si="1"/>
        <v>不要</v>
      </c>
      <c r="H29" s="204">
        <f t="shared" si="0"/>
        <v>0</v>
      </c>
    </row>
    <row r="30" spans="1:8" ht="17.25" customHeight="1" x14ac:dyDescent="0.15">
      <c r="A30" s="94"/>
      <c r="B30" s="95"/>
      <c r="C30" s="207"/>
      <c r="D30" s="210"/>
      <c r="E30" s="210"/>
      <c r="F30" s="97"/>
      <c r="G30" s="254" t="str">
        <f t="shared" si="1"/>
        <v>不要</v>
      </c>
      <c r="H30" s="204">
        <f t="shared" si="0"/>
        <v>0</v>
      </c>
    </row>
    <row r="31" spans="1:8" ht="17.25" customHeight="1" x14ac:dyDescent="0.15">
      <c r="A31" s="94"/>
      <c r="B31" s="95"/>
      <c r="C31" s="207"/>
      <c r="D31" s="210"/>
      <c r="E31" s="210"/>
      <c r="F31" s="97"/>
      <c r="G31" s="254" t="str">
        <f t="shared" si="1"/>
        <v>不要</v>
      </c>
      <c r="H31" s="204">
        <f t="shared" si="0"/>
        <v>0</v>
      </c>
    </row>
    <row r="32" spans="1:8" ht="17.25" customHeight="1" x14ac:dyDescent="0.15">
      <c r="A32" s="94"/>
      <c r="B32" s="95"/>
      <c r="C32" s="207"/>
      <c r="D32" s="210"/>
      <c r="E32" s="210"/>
      <c r="F32" s="97"/>
      <c r="G32" s="254" t="str">
        <f t="shared" si="1"/>
        <v>不要</v>
      </c>
      <c r="H32" s="204">
        <f t="shared" si="0"/>
        <v>0</v>
      </c>
    </row>
    <row r="33" spans="1:9" ht="17.25" customHeight="1" x14ac:dyDescent="0.15">
      <c r="A33" s="94"/>
      <c r="B33" s="95"/>
      <c r="C33" s="207"/>
      <c r="D33" s="210"/>
      <c r="E33" s="210"/>
      <c r="F33" s="97"/>
      <c r="G33" s="254" t="str">
        <f t="shared" si="1"/>
        <v>不要</v>
      </c>
      <c r="H33" s="204">
        <f t="shared" si="0"/>
        <v>0</v>
      </c>
    </row>
    <row r="34" spans="1:9" ht="17.25" customHeight="1" x14ac:dyDescent="0.15">
      <c r="A34" s="94"/>
      <c r="B34" s="95"/>
      <c r="C34" s="207"/>
      <c r="D34" s="210"/>
      <c r="E34" s="210"/>
      <c r="F34" s="97"/>
      <c r="G34" s="254" t="str">
        <f t="shared" si="1"/>
        <v>不要</v>
      </c>
      <c r="H34" s="204">
        <f t="shared" si="0"/>
        <v>0</v>
      </c>
    </row>
    <row r="35" spans="1:9" ht="17.25" customHeight="1" x14ac:dyDescent="0.15">
      <c r="A35" s="94"/>
      <c r="B35" s="95"/>
      <c r="C35" s="207"/>
      <c r="D35" s="210"/>
      <c r="E35" s="210"/>
      <c r="F35" s="97"/>
      <c r="G35" s="254" t="str">
        <f t="shared" si="1"/>
        <v>不要</v>
      </c>
      <c r="H35" s="204">
        <f t="shared" si="0"/>
        <v>0</v>
      </c>
    </row>
    <row r="36" spans="1:9" s="7" customFormat="1" ht="17.25" customHeight="1" x14ac:dyDescent="0.15">
      <c r="A36" s="96"/>
      <c r="B36" s="97"/>
      <c r="C36" s="208"/>
      <c r="D36" s="211"/>
      <c r="E36" s="211"/>
      <c r="F36" s="97"/>
      <c r="G36" s="254" t="str">
        <f t="shared" si="1"/>
        <v>不要</v>
      </c>
      <c r="H36" s="204">
        <f t="shared" si="0"/>
        <v>0</v>
      </c>
      <c r="I36" s="30"/>
    </row>
    <row r="37" spans="1:9" s="7" customFormat="1" ht="17.25" customHeight="1" x14ac:dyDescent="0.15">
      <c r="A37" s="98"/>
      <c r="B37" s="97"/>
      <c r="C37" s="208"/>
      <c r="D37" s="211"/>
      <c r="E37" s="211"/>
      <c r="F37" s="97"/>
      <c r="G37" s="254" t="str">
        <f t="shared" si="1"/>
        <v>不要</v>
      </c>
      <c r="H37" s="204">
        <f t="shared" si="0"/>
        <v>0</v>
      </c>
      <c r="I37" s="30"/>
    </row>
    <row r="38" spans="1:9" s="7" customFormat="1" ht="17.25" customHeight="1" x14ac:dyDescent="0.15">
      <c r="A38" s="98"/>
      <c r="B38" s="97"/>
      <c r="C38" s="208"/>
      <c r="D38" s="211"/>
      <c r="E38" s="211"/>
      <c r="F38" s="97"/>
      <c r="G38" s="254" t="str">
        <f t="shared" si="1"/>
        <v>不要</v>
      </c>
      <c r="H38" s="204">
        <f t="shared" si="0"/>
        <v>0</v>
      </c>
      <c r="I38" s="30"/>
    </row>
    <row r="39" spans="1:9" s="7" customFormat="1" ht="17.25" customHeight="1" thickBot="1" x14ac:dyDescent="0.2">
      <c r="A39" s="99"/>
      <c r="B39" s="100"/>
      <c r="C39" s="209"/>
      <c r="D39" s="212"/>
      <c r="E39" s="212"/>
      <c r="F39" s="97"/>
      <c r="G39" s="254" t="str">
        <f t="shared" si="1"/>
        <v>不要</v>
      </c>
      <c r="H39" s="204">
        <f t="shared" si="0"/>
        <v>0</v>
      </c>
      <c r="I39" s="30"/>
    </row>
    <row r="40" spans="1:9" ht="17.25" customHeight="1" thickBot="1" x14ac:dyDescent="0.2">
      <c r="A40" s="321" t="s">
        <v>1</v>
      </c>
      <c r="B40" s="322"/>
      <c r="C40" s="322"/>
      <c r="D40" s="322"/>
      <c r="E40" s="51"/>
      <c r="F40" s="51"/>
      <c r="G40" s="51"/>
      <c r="H40" s="205">
        <f>SUM(H5:H39)</f>
        <v>335000</v>
      </c>
    </row>
    <row r="41" spans="1:9" ht="17.25" customHeight="1" x14ac:dyDescent="0.15">
      <c r="A41" s="101"/>
      <c r="B41" s="101"/>
      <c r="C41" s="84"/>
      <c r="D41" s="85"/>
      <c r="E41" s="85"/>
      <c r="F41" s="85"/>
      <c r="G41" s="86" t="s">
        <v>89</v>
      </c>
      <c r="H41" s="87">
        <f>SUMIF(G5:G39,"要",H5:H39)</f>
        <v>0</v>
      </c>
    </row>
    <row r="42" spans="1:9" s="30" customFormat="1" ht="17.25" customHeight="1" x14ac:dyDescent="0.15">
      <c r="A42" s="31" t="s">
        <v>42</v>
      </c>
      <c r="B42" s="102"/>
      <c r="F42" s="85"/>
      <c r="G42" s="85"/>
      <c r="H42" s="36"/>
    </row>
    <row r="43" spans="1:9" s="30" customFormat="1" ht="17.25" customHeight="1" x14ac:dyDescent="0.15">
      <c r="A43" s="103"/>
      <c r="B43" s="102"/>
      <c r="D43" s="34"/>
      <c r="E43" s="34"/>
      <c r="F43" s="34"/>
      <c r="G43" s="34"/>
      <c r="H43" s="104"/>
    </row>
    <row r="44" spans="1:9" ht="17.25" customHeight="1" x14ac:dyDescent="0.15">
      <c r="D44" s="105"/>
      <c r="E44" s="105"/>
      <c r="F44" s="106"/>
      <c r="G44" s="106"/>
      <c r="H44" s="107"/>
    </row>
    <row r="45" spans="1:9" ht="17.25" customHeight="1" x14ac:dyDescent="0.15">
      <c r="D45" s="105"/>
      <c r="E45" s="105"/>
      <c r="F45" s="105"/>
      <c r="G45" s="105"/>
      <c r="H45" s="107"/>
    </row>
    <row r="46" spans="1:9" ht="17.25" customHeight="1" x14ac:dyDescent="0.15"/>
    <row r="47" spans="1:9" s="7" customFormat="1" ht="17.25" customHeight="1" x14ac:dyDescent="0.15">
      <c r="A47" s="88"/>
      <c r="B47" s="88"/>
      <c r="C47" s="49"/>
      <c r="D47" s="49"/>
      <c r="E47" s="49"/>
      <c r="F47" s="49"/>
      <c r="G47" s="49"/>
      <c r="H47" s="4"/>
      <c r="I47" s="30"/>
    </row>
    <row r="48" spans="1:9" s="7" customFormat="1" ht="17.25" customHeight="1" x14ac:dyDescent="0.15">
      <c r="A48" s="88"/>
      <c r="B48" s="88"/>
      <c r="C48" s="49"/>
      <c r="D48" s="49"/>
      <c r="E48" s="49"/>
      <c r="F48" s="49"/>
      <c r="G48" s="49"/>
      <c r="H48" s="4"/>
      <c r="I48" s="30"/>
    </row>
    <row r="49" spans="1:9" s="7" customFormat="1" ht="17.25" customHeight="1" x14ac:dyDescent="0.15">
      <c r="A49" s="88"/>
      <c r="B49" s="88"/>
      <c r="C49" s="49"/>
      <c r="D49" s="49"/>
      <c r="E49" s="49"/>
      <c r="F49" s="30"/>
      <c r="G49" s="30"/>
      <c r="H49" s="4"/>
      <c r="I49" s="30"/>
    </row>
    <row r="50" spans="1:9" s="7" customFormat="1" ht="17.25" customHeight="1" x14ac:dyDescent="0.15">
      <c r="A50" s="88"/>
      <c r="B50" s="88"/>
      <c r="C50" s="49"/>
      <c r="D50" s="49"/>
      <c r="E50" s="49"/>
      <c r="F50" s="30"/>
      <c r="G50" s="30"/>
      <c r="H50" s="4"/>
      <c r="I50" s="30"/>
    </row>
    <row r="51" spans="1:9" ht="17.25" customHeight="1" x14ac:dyDescent="0.15">
      <c r="F51" s="30"/>
      <c r="G51" s="30"/>
    </row>
    <row r="52" spans="1:9" ht="17.25" customHeight="1" x14ac:dyDescent="0.15">
      <c r="F52" s="30"/>
      <c r="G52" s="30"/>
    </row>
    <row r="53" spans="1:9" ht="17.25" customHeight="1" x14ac:dyDescent="0.15">
      <c r="F53" s="30"/>
      <c r="G53" s="30"/>
    </row>
    <row r="54" spans="1:9" ht="17.25" customHeight="1" x14ac:dyDescent="0.15"/>
    <row r="55" spans="1:9" ht="17.25" customHeight="1" x14ac:dyDescent="0.15"/>
    <row r="56" spans="1:9" ht="17.25" customHeight="1" x14ac:dyDescent="0.15"/>
    <row r="57" spans="1:9" ht="17.25" customHeight="1" x14ac:dyDescent="0.15"/>
    <row r="58" spans="1:9" ht="17.25" customHeight="1" x14ac:dyDescent="0.15"/>
    <row r="59" spans="1:9" ht="17.25" customHeight="1" x14ac:dyDescent="0.15"/>
    <row r="60" spans="1:9" ht="17.25" customHeight="1" x14ac:dyDescent="0.15"/>
    <row r="61" spans="1:9" ht="17.25" customHeight="1" x14ac:dyDescent="0.15"/>
    <row r="62" spans="1:9" ht="17.25" customHeight="1" x14ac:dyDescent="0.15"/>
    <row r="63" spans="1:9" ht="17.25" customHeight="1" x14ac:dyDescent="0.15"/>
    <row r="64" spans="1:9" ht="17.25" customHeight="1" x14ac:dyDescent="0.15"/>
    <row r="65" ht="17.25" customHeight="1" x14ac:dyDescent="0.15"/>
    <row r="66" ht="17.2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sheetData>
  <mergeCells count="7">
    <mergeCell ref="G3:G4"/>
    <mergeCell ref="H3:H4"/>
    <mergeCell ref="A40:D40"/>
    <mergeCell ref="A3:A4"/>
    <mergeCell ref="B3:B4"/>
    <mergeCell ref="C3:E3"/>
    <mergeCell ref="F3:F4"/>
  </mergeCells>
  <phoneticPr fontId="3"/>
  <dataValidations count="4">
    <dataValidation type="list" allowBlank="1" showInputMessage="1" showErrorMessage="1" sqref="E5:E39">
      <formula1>"選択してください,個,点,台,式,件,匹"</formula1>
    </dataValidation>
    <dataValidation type="list" allowBlank="1" showInputMessage="1" showErrorMessage="1" sqref="F5:F39">
      <formula1>"税込（課税）,課税対象外"</formula1>
    </dataValidation>
    <dataValidation type="list" allowBlank="1" showInputMessage="1" showErrorMessage="1" sqref="F44">
      <formula1>"課税,不課税"</formula1>
    </dataValidation>
    <dataValidation type="list" allowBlank="1" showInputMessage="1" showErrorMessage="1" sqref="G44 G5:G39">
      <formula1>"要,不要"</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O37"/>
  <sheetViews>
    <sheetView view="pageBreakPreview" topLeftCell="A4" zoomScaleNormal="100" workbookViewId="0">
      <selection activeCell="B4" sqref="B4"/>
    </sheetView>
  </sheetViews>
  <sheetFormatPr defaultRowHeight="14.25" x14ac:dyDescent="0.15"/>
  <cols>
    <col min="1" max="1" width="9.75" style="49" customWidth="1"/>
    <col min="2" max="2" width="16.75" style="49" customWidth="1"/>
    <col min="3" max="3" width="31.25" style="49" customWidth="1"/>
    <col min="4" max="4" width="3.125" style="6" customWidth="1"/>
    <col min="5" max="5" width="3.125" style="108" customWidth="1"/>
    <col min="6" max="6" width="3.125" style="6" customWidth="1"/>
    <col min="7" max="7" width="3.125" style="108" customWidth="1"/>
    <col min="8" max="8" width="33.625" style="49" customWidth="1"/>
    <col min="9" max="9" width="10.125" style="49" customWidth="1"/>
    <col min="10" max="10" width="4" style="49" customWidth="1"/>
    <col min="11" max="11" width="6.125" style="49" customWidth="1"/>
    <col min="12" max="12" width="13.875" style="49" bestFit="1" customWidth="1"/>
    <col min="13" max="13" width="4.75" style="49" hidden="1" customWidth="1"/>
    <col min="14" max="14" width="19.125" style="49" customWidth="1"/>
    <col min="15" max="15" width="9" style="30"/>
    <col min="16" max="16384" width="9" style="49"/>
  </cols>
  <sheetData>
    <row r="1" spans="1:15" ht="17.25" customHeight="1" thickBot="1" x14ac:dyDescent="0.2">
      <c r="A1" s="49" t="s">
        <v>25</v>
      </c>
      <c r="N1" s="5" t="s">
        <v>37</v>
      </c>
    </row>
    <row r="2" spans="1:15" ht="32.450000000000003" customHeight="1" x14ac:dyDescent="0.15">
      <c r="A2" s="336" t="s">
        <v>96</v>
      </c>
      <c r="B2" s="317" t="s">
        <v>34</v>
      </c>
      <c r="C2" s="338" t="s">
        <v>24</v>
      </c>
      <c r="D2" s="340" t="s">
        <v>4</v>
      </c>
      <c r="E2" s="341"/>
      <c r="F2" s="341"/>
      <c r="G2" s="342"/>
      <c r="H2" s="338" t="s">
        <v>14</v>
      </c>
      <c r="I2" s="317" t="s">
        <v>78</v>
      </c>
      <c r="J2" s="317"/>
      <c r="K2" s="317"/>
      <c r="L2" s="317" t="s">
        <v>79</v>
      </c>
      <c r="M2" s="332" t="s">
        <v>80</v>
      </c>
      <c r="N2" s="334" t="s">
        <v>0</v>
      </c>
    </row>
    <row r="3" spans="1:15" ht="17.25" customHeight="1" thickBot="1" x14ac:dyDescent="0.2">
      <c r="A3" s="337"/>
      <c r="B3" s="331"/>
      <c r="C3" s="339"/>
      <c r="D3" s="343"/>
      <c r="E3" s="344"/>
      <c r="F3" s="344"/>
      <c r="G3" s="345"/>
      <c r="H3" s="339"/>
      <c r="I3" s="89" t="s">
        <v>81</v>
      </c>
      <c r="J3" s="109" t="s">
        <v>97</v>
      </c>
      <c r="K3" s="90" t="s">
        <v>98</v>
      </c>
      <c r="L3" s="331"/>
      <c r="M3" s="333"/>
      <c r="N3" s="335"/>
    </row>
    <row r="4" spans="1:15" s="39" customFormat="1" ht="17.25" customHeight="1" x14ac:dyDescent="0.15">
      <c r="A4" s="110" t="s">
        <v>99</v>
      </c>
      <c r="B4" s="111" t="s">
        <v>172</v>
      </c>
      <c r="C4" s="112" t="s">
        <v>100</v>
      </c>
      <c r="D4" s="79">
        <v>1</v>
      </c>
      <c r="E4" s="113" t="s">
        <v>101</v>
      </c>
      <c r="F4" s="114">
        <v>2</v>
      </c>
      <c r="G4" s="115" t="s">
        <v>102</v>
      </c>
      <c r="H4" s="237" t="s">
        <v>44</v>
      </c>
      <c r="I4" s="223">
        <v>5000</v>
      </c>
      <c r="J4" s="224">
        <v>2</v>
      </c>
      <c r="K4" s="224">
        <v>2</v>
      </c>
      <c r="L4" s="92" t="s">
        <v>84</v>
      </c>
      <c r="M4" s="225" t="str">
        <f>IF(L4="課税対象外","要","不要")</f>
        <v>不要</v>
      </c>
      <c r="N4" s="226">
        <f>ROUNDDOWN(I4*J4*K4,0)</f>
        <v>20000</v>
      </c>
      <c r="O4" s="45" t="s">
        <v>36</v>
      </c>
    </row>
    <row r="5" spans="1:15" s="38" customFormat="1" ht="17.25" customHeight="1" x14ac:dyDescent="0.15">
      <c r="A5" s="116" t="s">
        <v>99</v>
      </c>
      <c r="B5" s="117" t="s">
        <v>162</v>
      </c>
      <c r="C5" s="118" t="s">
        <v>103</v>
      </c>
      <c r="D5" s="119">
        <v>0</v>
      </c>
      <c r="E5" s="120" t="s">
        <v>101</v>
      </c>
      <c r="F5" s="121">
        <v>1</v>
      </c>
      <c r="G5" s="122" t="s">
        <v>102</v>
      </c>
      <c r="H5" s="176" t="s">
        <v>104</v>
      </c>
      <c r="I5" s="227">
        <v>30000</v>
      </c>
      <c r="J5" s="227">
        <v>4</v>
      </c>
      <c r="K5" s="227">
        <v>1</v>
      </c>
      <c r="L5" s="93" t="s">
        <v>84</v>
      </c>
      <c r="M5" s="225" t="str">
        <f t="shared" ref="M5:M21" si="0">IF(L5="課税対象外","要","不要")</f>
        <v>不要</v>
      </c>
      <c r="N5" s="226">
        <f t="shared" ref="N5:N21" si="1">ROUNDDOWN(I5*J5*K5,0)</f>
        <v>120000</v>
      </c>
      <c r="O5" s="39"/>
    </row>
    <row r="6" spans="1:15" s="38" customFormat="1" ht="17.25" customHeight="1" x14ac:dyDescent="0.15">
      <c r="A6" s="116" t="s">
        <v>105</v>
      </c>
      <c r="B6" s="117" t="s">
        <v>163</v>
      </c>
      <c r="C6" s="118" t="s">
        <v>106</v>
      </c>
      <c r="D6" s="119">
        <v>4</v>
      </c>
      <c r="E6" s="120" t="s">
        <v>101</v>
      </c>
      <c r="F6" s="121">
        <v>5</v>
      </c>
      <c r="G6" s="122" t="s">
        <v>102</v>
      </c>
      <c r="H6" s="176" t="s">
        <v>107</v>
      </c>
      <c r="I6" s="227">
        <v>250000</v>
      </c>
      <c r="J6" s="227">
        <v>1</v>
      </c>
      <c r="K6" s="227">
        <v>1</v>
      </c>
      <c r="L6" s="93" t="s">
        <v>88</v>
      </c>
      <c r="M6" s="225" t="s">
        <v>90</v>
      </c>
      <c r="N6" s="226">
        <f t="shared" si="1"/>
        <v>250000</v>
      </c>
      <c r="O6" s="39"/>
    </row>
    <row r="7" spans="1:15" s="38" customFormat="1" ht="17.25" customHeight="1" x14ac:dyDescent="0.15">
      <c r="A7" s="116" t="s">
        <v>105</v>
      </c>
      <c r="B7" s="117" t="s">
        <v>164</v>
      </c>
      <c r="C7" s="118" t="s">
        <v>108</v>
      </c>
      <c r="D7" s="119">
        <v>4</v>
      </c>
      <c r="E7" s="120" t="s">
        <v>101</v>
      </c>
      <c r="F7" s="121">
        <v>5</v>
      </c>
      <c r="G7" s="122" t="s">
        <v>102</v>
      </c>
      <c r="H7" s="176" t="s">
        <v>107</v>
      </c>
      <c r="I7" s="227">
        <v>20000</v>
      </c>
      <c r="J7" s="227">
        <v>1</v>
      </c>
      <c r="K7" s="227">
        <v>1</v>
      </c>
      <c r="L7" s="93" t="s">
        <v>84</v>
      </c>
      <c r="M7" s="225" t="str">
        <f t="shared" si="0"/>
        <v>不要</v>
      </c>
      <c r="N7" s="226">
        <f t="shared" si="1"/>
        <v>20000</v>
      </c>
      <c r="O7" s="39"/>
    </row>
    <row r="8" spans="1:15" s="130" customFormat="1" ht="17.25" customHeight="1" x14ac:dyDescent="0.15">
      <c r="A8" s="123"/>
      <c r="B8" s="124"/>
      <c r="C8" s="125"/>
      <c r="D8" s="126"/>
      <c r="E8" s="127" t="s">
        <v>101</v>
      </c>
      <c r="F8" s="128"/>
      <c r="G8" s="129" t="s">
        <v>102</v>
      </c>
      <c r="H8" s="257"/>
      <c r="I8" s="228"/>
      <c r="J8" s="228"/>
      <c r="K8" s="228"/>
      <c r="L8" s="97"/>
      <c r="M8" s="229" t="str">
        <f t="shared" si="0"/>
        <v>不要</v>
      </c>
      <c r="N8" s="226">
        <f t="shared" si="1"/>
        <v>0</v>
      </c>
    </row>
    <row r="9" spans="1:15" s="130" customFormat="1" ht="17.25" customHeight="1" x14ac:dyDescent="0.15">
      <c r="A9" s="123"/>
      <c r="B9" s="124"/>
      <c r="C9" s="125"/>
      <c r="D9" s="126"/>
      <c r="E9" s="127" t="s">
        <v>101</v>
      </c>
      <c r="F9" s="128"/>
      <c r="G9" s="129" t="s">
        <v>102</v>
      </c>
      <c r="H9" s="257"/>
      <c r="I9" s="228"/>
      <c r="J9" s="228"/>
      <c r="K9" s="228"/>
      <c r="L9" s="97"/>
      <c r="M9" s="229" t="str">
        <f t="shared" si="0"/>
        <v>不要</v>
      </c>
      <c r="N9" s="226">
        <f t="shared" si="1"/>
        <v>0</v>
      </c>
    </row>
    <row r="10" spans="1:15" s="130" customFormat="1" ht="17.25" customHeight="1" x14ac:dyDescent="0.15">
      <c r="A10" s="123"/>
      <c r="B10" s="124"/>
      <c r="C10" s="125"/>
      <c r="D10" s="126"/>
      <c r="E10" s="127" t="s">
        <v>101</v>
      </c>
      <c r="F10" s="128"/>
      <c r="G10" s="129" t="s">
        <v>102</v>
      </c>
      <c r="H10" s="257"/>
      <c r="I10" s="228"/>
      <c r="J10" s="228"/>
      <c r="K10" s="228"/>
      <c r="L10" s="97"/>
      <c r="M10" s="229" t="str">
        <f t="shared" si="0"/>
        <v>不要</v>
      </c>
      <c r="N10" s="226">
        <f t="shared" si="1"/>
        <v>0</v>
      </c>
    </row>
    <row r="11" spans="1:15" s="130" customFormat="1" ht="17.25" customHeight="1" x14ac:dyDescent="0.15">
      <c r="A11" s="123"/>
      <c r="B11" s="124"/>
      <c r="C11" s="125"/>
      <c r="D11" s="126"/>
      <c r="E11" s="127" t="s">
        <v>101</v>
      </c>
      <c r="F11" s="128"/>
      <c r="G11" s="129" t="s">
        <v>102</v>
      </c>
      <c r="H11" s="257"/>
      <c r="I11" s="228"/>
      <c r="J11" s="228"/>
      <c r="K11" s="228"/>
      <c r="L11" s="97"/>
      <c r="M11" s="229" t="str">
        <f t="shared" si="0"/>
        <v>不要</v>
      </c>
      <c r="N11" s="226">
        <f t="shared" si="1"/>
        <v>0</v>
      </c>
    </row>
    <row r="12" spans="1:15" s="130" customFormat="1" ht="17.25" customHeight="1" x14ac:dyDescent="0.15">
      <c r="A12" s="123"/>
      <c r="B12" s="124"/>
      <c r="C12" s="125"/>
      <c r="D12" s="126"/>
      <c r="E12" s="127" t="s">
        <v>101</v>
      </c>
      <c r="F12" s="128"/>
      <c r="G12" s="129" t="s">
        <v>102</v>
      </c>
      <c r="H12" s="257"/>
      <c r="I12" s="228"/>
      <c r="J12" s="228"/>
      <c r="K12" s="228"/>
      <c r="L12" s="97"/>
      <c r="M12" s="229" t="str">
        <f t="shared" si="0"/>
        <v>不要</v>
      </c>
      <c r="N12" s="226">
        <f t="shared" si="1"/>
        <v>0</v>
      </c>
    </row>
    <row r="13" spans="1:15" s="130" customFormat="1" ht="17.25" customHeight="1" x14ac:dyDescent="0.15">
      <c r="A13" s="123"/>
      <c r="B13" s="124"/>
      <c r="C13" s="125"/>
      <c r="D13" s="126"/>
      <c r="E13" s="127" t="s">
        <v>101</v>
      </c>
      <c r="F13" s="128"/>
      <c r="G13" s="129" t="s">
        <v>102</v>
      </c>
      <c r="H13" s="257"/>
      <c r="I13" s="228"/>
      <c r="J13" s="228"/>
      <c r="K13" s="228"/>
      <c r="L13" s="97"/>
      <c r="M13" s="229" t="str">
        <f t="shared" si="0"/>
        <v>不要</v>
      </c>
      <c r="N13" s="226">
        <f t="shared" si="1"/>
        <v>0</v>
      </c>
    </row>
    <row r="14" spans="1:15" s="130" customFormat="1" ht="17.25" customHeight="1" x14ac:dyDescent="0.15">
      <c r="A14" s="123"/>
      <c r="B14" s="124"/>
      <c r="C14" s="125"/>
      <c r="D14" s="126"/>
      <c r="E14" s="127" t="s">
        <v>101</v>
      </c>
      <c r="F14" s="128"/>
      <c r="G14" s="129" t="s">
        <v>102</v>
      </c>
      <c r="H14" s="257"/>
      <c r="I14" s="228"/>
      <c r="J14" s="228"/>
      <c r="K14" s="228"/>
      <c r="L14" s="97"/>
      <c r="M14" s="229" t="str">
        <f t="shared" si="0"/>
        <v>不要</v>
      </c>
      <c r="N14" s="226">
        <f t="shared" si="1"/>
        <v>0</v>
      </c>
    </row>
    <row r="15" spans="1:15" s="130" customFormat="1" ht="17.25" customHeight="1" x14ac:dyDescent="0.15">
      <c r="A15" s="123"/>
      <c r="B15" s="124"/>
      <c r="C15" s="125"/>
      <c r="D15" s="126"/>
      <c r="E15" s="127" t="s">
        <v>101</v>
      </c>
      <c r="F15" s="128"/>
      <c r="G15" s="129" t="s">
        <v>102</v>
      </c>
      <c r="H15" s="257"/>
      <c r="I15" s="228"/>
      <c r="J15" s="228"/>
      <c r="K15" s="228"/>
      <c r="L15" s="97"/>
      <c r="M15" s="229" t="str">
        <f t="shared" si="0"/>
        <v>不要</v>
      </c>
      <c r="N15" s="226">
        <f t="shared" si="1"/>
        <v>0</v>
      </c>
    </row>
    <row r="16" spans="1:15" s="130" customFormat="1" x14ac:dyDescent="0.15">
      <c r="A16" s="123"/>
      <c r="B16" s="124"/>
      <c r="C16" s="125"/>
      <c r="D16" s="126"/>
      <c r="E16" s="127" t="s">
        <v>101</v>
      </c>
      <c r="F16" s="128"/>
      <c r="G16" s="129" t="s">
        <v>102</v>
      </c>
      <c r="H16" s="257"/>
      <c r="I16" s="228"/>
      <c r="J16" s="228"/>
      <c r="K16" s="228"/>
      <c r="L16" s="97"/>
      <c r="M16" s="229" t="str">
        <f t="shared" si="0"/>
        <v>不要</v>
      </c>
      <c r="N16" s="226">
        <f t="shared" si="1"/>
        <v>0</v>
      </c>
    </row>
    <row r="17" spans="1:15" s="130" customFormat="1" ht="17.25" customHeight="1" x14ac:dyDescent="0.15">
      <c r="A17" s="123"/>
      <c r="B17" s="124"/>
      <c r="C17" s="125"/>
      <c r="D17" s="126"/>
      <c r="E17" s="127" t="s">
        <v>101</v>
      </c>
      <c r="F17" s="128"/>
      <c r="G17" s="129" t="s">
        <v>102</v>
      </c>
      <c r="H17" s="257"/>
      <c r="I17" s="228"/>
      <c r="J17" s="228"/>
      <c r="K17" s="228"/>
      <c r="L17" s="97"/>
      <c r="M17" s="229" t="str">
        <f t="shared" si="0"/>
        <v>不要</v>
      </c>
      <c r="N17" s="226">
        <f t="shared" si="1"/>
        <v>0</v>
      </c>
    </row>
    <row r="18" spans="1:15" s="130" customFormat="1" x14ac:dyDescent="0.15">
      <c r="A18" s="123"/>
      <c r="B18" s="124"/>
      <c r="C18" s="125"/>
      <c r="D18" s="126"/>
      <c r="E18" s="127" t="s">
        <v>101</v>
      </c>
      <c r="F18" s="128"/>
      <c r="G18" s="129" t="s">
        <v>102</v>
      </c>
      <c r="H18" s="257"/>
      <c r="I18" s="228"/>
      <c r="J18" s="228"/>
      <c r="K18" s="228"/>
      <c r="L18" s="97"/>
      <c r="M18" s="229" t="str">
        <f t="shared" si="0"/>
        <v>不要</v>
      </c>
      <c r="N18" s="226">
        <f t="shared" si="1"/>
        <v>0</v>
      </c>
    </row>
    <row r="19" spans="1:15" s="130" customFormat="1" x14ac:dyDescent="0.15">
      <c r="A19" s="123"/>
      <c r="B19" s="124"/>
      <c r="C19" s="125"/>
      <c r="D19" s="126"/>
      <c r="E19" s="127" t="s">
        <v>101</v>
      </c>
      <c r="F19" s="128"/>
      <c r="G19" s="129" t="s">
        <v>102</v>
      </c>
      <c r="H19" s="257"/>
      <c r="I19" s="228"/>
      <c r="J19" s="228"/>
      <c r="K19" s="228"/>
      <c r="L19" s="97"/>
      <c r="M19" s="229" t="str">
        <f t="shared" si="0"/>
        <v>不要</v>
      </c>
      <c r="N19" s="226">
        <f t="shared" si="1"/>
        <v>0</v>
      </c>
    </row>
    <row r="20" spans="1:15" s="130" customFormat="1" x14ac:dyDescent="0.15">
      <c r="A20" s="123"/>
      <c r="B20" s="124"/>
      <c r="C20" s="125"/>
      <c r="D20" s="126"/>
      <c r="E20" s="127" t="s">
        <v>101</v>
      </c>
      <c r="F20" s="128"/>
      <c r="G20" s="129" t="s">
        <v>102</v>
      </c>
      <c r="H20" s="257"/>
      <c r="I20" s="228"/>
      <c r="J20" s="228"/>
      <c r="K20" s="228"/>
      <c r="L20" s="97"/>
      <c r="M20" s="229" t="str">
        <f t="shared" si="0"/>
        <v>不要</v>
      </c>
      <c r="N20" s="226">
        <f t="shared" si="1"/>
        <v>0</v>
      </c>
    </row>
    <row r="21" spans="1:15" s="130" customFormat="1" ht="15" thickBot="1" x14ac:dyDescent="0.2">
      <c r="A21" s="123"/>
      <c r="B21" s="124"/>
      <c r="C21" s="125"/>
      <c r="D21" s="126"/>
      <c r="E21" s="127" t="s">
        <v>101</v>
      </c>
      <c r="F21" s="128"/>
      <c r="G21" s="129" t="s">
        <v>102</v>
      </c>
      <c r="H21" s="257"/>
      <c r="I21" s="228"/>
      <c r="J21" s="228"/>
      <c r="K21" s="228"/>
      <c r="L21" s="97"/>
      <c r="M21" s="229" t="str">
        <f t="shared" si="0"/>
        <v>不要</v>
      </c>
      <c r="N21" s="226">
        <f t="shared" si="1"/>
        <v>0</v>
      </c>
    </row>
    <row r="22" spans="1:15" ht="15" thickBot="1" x14ac:dyDescent="0.2">
      <c r="A22" s="321" t="s">
        <v>1</v>
      </c>
      <c r="B22" s="322"/>
      <c r="C22" s="322"/>
      <c r="D22" s="322"/>
      <c r="E22" s="322"/>
      <c r="F22" s="322"/>
      <c r="G22" s="322"/>
      <c r="H22" s="322"/>
      <c r="I22" s="322"/>
      <c r="J22" s="322"/>
      <c r="K22" s="322"/>
      <c r="L22" s="322"/>
      <c r="M22" s="322"/>
      <c r="N22" s="230">
        <f>SUM(N4:N21)</f>
        <v>410000</v>
      </c>
    </row>
    <row r="23" spans="1:15" x14ac:dyDescent="0.15">
      <c r="A23" s="85"/>
      <c r="B23" s="85"/>
      <c r="C23" s="85"/>
      <c r="D23" s="85"/>
      <c r="E23" s="131"/>
      <c r="F23" s="85"/>
      <c r="G23" s="131"/>
      <c r="H23" s="84"/>
      <c r="I23" s="84"/>
      <c r="J23" s="85"/>
      <c r="K23" s="85"/>
      <c r="L23" s="85"/>
      <c r="M23" s="86" t="s">
        <v>89</v>
      </c>
      <c r="N23" s="132">
        <f>SUMIF(M4:M21,"要",N4:N21)</f>
        <v>0</v>
      </c>
    </row>
    <row r="24" spans="1:15" s="30" customFormat="1" x14ac:dyDescent="0.15">
      <c r="A24" s="31" t="s">
        <v>42</v>
      </c>
      <c r="D24" s="33"/>
      <c r="E24" s="133"/>
      <c r="F24" s="33"/>
      <c r="G24" s="133"/>
      <c r="L24" s="85"/>
      <c r="M24" s="85"/>
    </row>
    <row r="25" spans="1:15" s="30" customFormat="1" x14ac:dyDescent="0.15">
      <c r="D25" s="33"/>
      <c r="E25" s="133"/>
      <c r="F25" s="33"/>
      <c r="G25" s="133"/>
      <c r="L25" s="85"/>
      <c r="M25" s="85"/>
    </row>
    <row r="26" spans="1:15" s="30" customFormat="1" x14ac:dyDescent="0.15">
      <c r="D26" s="33"/>
      <c r="E26" s="133"/>
      <c r="F26" s="33"/>
      <c r="G26" s="133"/>
      <c r="L26" s="85"/>
      <c r="M26" s="85"/>
    </row>
    <row r="27" spans="1:15" s="30" customFormat="1" x14ac:dyDescent="0.15">
      <c r="A27" s="31"/>
      <c r="D27" s="33"/>
      <c r="E27" s="133"/>
      <c r="F27" s="33"/>
      <c r="G27" s="133"/>
      <c r="L27" s="34"/>
      <c r="M27" s="34"/>
    </row>
    <row r="28" spans="1:15" x14ac:dyDescent="0.15">
      <c r="L28" s="106"/>
      <c r="M28" s="106"/>
    </row>
    <row r="29" spans="1:15" x14ac:dyDescent="0.15">
      <c r="L29" s="105"/>
      <c r="M29" s="105"/>
    </row>
    <row r="30" spans="1:15" x14ac:dyDescent="0.15">
      <c r="L30" s="105"/>
      <c r="M30" s="105"/>
    </row>
    <row r="31" spans="1:15" x14ac:dyDescent="0.15">
      <c r="O31" s="160"/>
    </row>
    <row r="33" spans="12:13" x14ac:dyDescent="0.15">
      <c r="L33" s="30"/>
      <c r="M33" s="30"/>
    </row>
    <row r="34" spans="12:13" x14ac:dyDescent="0.15">
      <c r="L34" s="30"/>
      <c r="M34" s="30"/>
    </row>
    <row r="35" spans="12:13" x14ac:dyDescent="0.15">
      <c r="L35" s="30"/>
      <c r="M35" s="30"/>
    </row>
    <row r="36" spans="12:13" x14ac:dyDescent="0.15">
      <c r="L36" s="30"/>
      <c r="M36" s="30"/>
    </row>
    <row r="37" spans="12:13" x14ac:dyDescent="0.15">
      <c r="L37" s="30"/>
      <c r="M37" s="30"/>
    </row>
  </sheetData>
  <mergeCells count="10">
    <mergeCell ref="L2:L3"/>
    <mergeCell ref="M2:M3"/>
    <mergeCell ref="N2:N3"/>
    <mergeCell ref="A22:M22"/>
    <mergeCell ref="A2:A3"/>
    <mergeCell ref="B2:B3"/>
    <mergeCell ref="C2:C3"/>
    <mergeCell ref="D2:G3"/>
    <mergeCell ref="H2:H3"/>
    <mergeCell ref="I2:K2"/>
  </mergeCells>
  <phoneticPr fontId="3"/>
  <dataValidations count="4">
    <dataValidation type="list" allowBlank="1" showInputMessage="1" showErrorMessage="1" sqref="L4:L21">
      <formula1>"税込（課税）,課税対象外"</formula1>
    </dataValidation>
    <dataValidation type="list" allowBlank="1" showInputMessage="1" showErrorMessage="1" sqref="A4:A21">
      <formula1>"選択してください,国内,海外,招聘"</formula1>
    </dataValidation>
    <dataValidation type="list" allowBlank="1" showInputMessage="1" showErrorMessage="1" sqref="M28 M4:M21">
      <formula1>"要,不要"</formula1>
    </dataValidation>
    <dataValidation type="list" allowBlank="1" showInputMessage="1" showErrorMessage="1" sqref="L28">
      <formula1>"課税,不課税"</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L41"/>
  <sheetViews>
    <sheetView view="pageBreakPreview" zoomScaleNormal="100" zoomScaleSheetLayoutView="100" workbookViewId="0">
      <selection activeCell="B6" sqref="B6"/>
    </sheetView>
  </sheetViews>
  <sheetFormatPr defaultRowHeight="14.25" x14ac:dyDescent="0.15"/>
  <cols>
    <col min="1" max="1" width="25.125" style="49" customWidth="1"/>
    <col min="2" max="2" width="19.25" style="49" customWidth="1"/>
    <col min="3" max="7" width="10.25" style="49" customWidth="1"/>
    <col min="8" max="8" width="6.5" style="6" customWidth="1"/>
    <col min="9" max="9" width="4.75" style="49" hidden="1" customWidth="1"/>
    <col min="10" max="10" width="20" style="4" customWidth="1"/>
    <col min="11" max="11" width="8.125" style="4" hidden="1" customWidth="1"/>
    <col min="12" max="12" width="9" style="30"/>
    <col min="13" max="14" width="34" style="49" customWidth="1"/>
    <col min="15" max="16384" width="9" style="49"/>
  </cols>
  <sheetData>
    <row r="1" spans="1:12" ht="17.25" customHeight="1" x14ac:dyDescent="0.15">
      <c r="A1" s="49" t="s">
        <v>109</v>
      </c>
    </row>
    <row r="2" spans="1:12" ht="17.25" customHeight="1" thickBot="1" x14ac:dyDescent="0.2">
      <c r="A2" s="49" t="s">
        <v>45</v>
      </c>
      <c r="B2" s="6"/>
      <c r="C2" s="6"/>
      <c r="D2" s="6"/>
      <c r="E2" s="6"/>
      <c r="F2" s="6"/>
      <c r="G2" s="6"/>
      <c r="J2" s="5" t="s">
        <v>37</v>
      </c>
      <c r="K2" s="5"/>
    </row>
    <row r="3" spans="1:12" ht="17.25" customHeight="1" x14ac:dyDescent="0.15">
      <c r="A3" s="336" t="s">
        <v>13</v>
      </c>
      <c r="B3" s="338" t="s">
        <v>3</v>
      </c>
      <c r="C3" s="317" t="s">
        <v>78</v>
      </c>
      <c r="D3" s="317"/>
      <c r="E3" s="317"/>
      <c r="F3" s="317"/>
      <c r="G3" s="317"/>
      <c r="H3" s="346" t="s">
        <v>110</v>
      </c>
      <c r="I3" s="332" t="s">
        <v>80</v>
      </c>
      <c r="J3" s="334" t="s">
        <v>0</v>
      </c>
      <c r="K3" s="348" t="s">
        <v>111</v>
      </c>
    </row>
    <row r="4" spans="1:12" ht="17.25" customHeight="1" thickBot="1" x14ac:dyDescent="0.2">
      <c r="A4" s="350"/>
      <c r="B4" s="339"/>
      <c r="C4" s="109" t="s">
        <v>112</v>
      </c>
      <c r="D4" s="109" t="s">
        <v>113</v>
      </c>
      <c r="E4" s="109" t="s">
        <v>114</v>
      </c>
      <c r="F4" s="134" t="s">
        <v>115</v>
      </c>
      <c r="G4" s="135" t="s">
        <v>116</v>
      </c>
      <c r="H4" s="347"/>
      <c r="I4" s="333"/>
      <c r="J4" s="335"/>
      <c r="K4" s="349"/>
      <c r="L4" s="31"/>
    </row>
    <row r="5" spans="1:12" ht="17.25" customHeight="1" x14ac:dyDescent="0.15">
      <c r="A5" s="110" t="s">
        <v>46</v>
      </c>
      <c r="B5" s="118" t="s">
        <v>173</v>
      </c>
      <c r="C5" s="206">
        <v>310286</v>
      </c>
      <c r="D5" s="206">
        <v>10</v>
      </c>
      <c r="E5" s="206">
        <v>100000</v>
      </c>
      <c r="F5" s="206">
        <v>300000</v>
      </c>
      <c r="G5" s="206">
        <v>20</v>
      </c>
      <c r="H5" s="181" t="s">
        <v>117</v>
      </c>
      <c r="I5" s="231" t="s">
        <v>90</v>
      </c>
      <c r="J5" s="200">
        <f>ROUNDDOWN((C5*D5+E5+F5)*G5%,0)</f>
        <v>700572</v>
      </c>
      <c r="K5" s="80" t="b">
        <f>IF(I5="要",E5*G5%)</f>
        <v>0</v>
      </c>
      <c r="L5" s="31"/>
    </row>
    <row r="6" spans="1:12" s="39" customFormat="1" ht="17.25" customHeight="1" x14ac:dyDescent="0.15">
      <c r="A6" s="136" t="s">
        <v>46</v>
      </c>
      <c r="B6" s="118" t="s">
        <v>162</v>
      </c>
      <c r="C6" s="232">
        <v>295600</v>
      </c>
      <c r="D6" s="232">
        <v>12</v>
      </c>
      <c r="E6" s="232">
        <v>30000</v>
      </c>
      <c r="F6" s="232">
        <v>0</v>
      </c>
      <c r="G6" s="232">
        <v>100</v>
      </c>
      <c r="H6" s="182" t="s">
        <v>117</v>
      </c>
      <c r="I6" s="231" t="s">
        <v>90</v>
      </c>
      <c r="J6" s="200">
        <f t="shared" ref="J6:J25" si="0">ROUNDDOWN((C6*D6+E6+F6)*G6%,0)</f>
        <v>3577200</v>
      </c>
      <c r="K6" s="80" t="b">
        <f t="shared" ref="K6:K25" si="1">IF(I6="要",E6*G6%)</f>
        <v>0</v>
      </c>
      <c r="L6" s="45"/>
    </row>
    <row r="7" spans="1:12" s="38" customFormat="1" ht="17.25" customHeight="1" x14ac:dyDescent="0.15">
      <c r="A7" s="116" t="s">
        <v>118</v>
      </c>
      <c r="B7" s="118" t="s">
        <v>119</v>
      </c>
      <c r="C7" s="232">
        <v>250000</v>
      </c>
      <c r="D7" s="232">
        <v>12</v>
      </c>
      <c r="E7" s="232">
        <v>0</v>
      </c>
      <c r="F7" s="232">
        <v>0</v>
      </c>
      <c r="G7" s="232">
        <v>100</v>
      </c>
      <c r="H7" s="182" t="s">
        <v>120</v>
      </c>
      <c r="I7" s="231" t="s">
        <v>90</v>
      </c>
      <c r="J7" s="200">
        <f t="shared" si="0"/>
        <v>3000000</v>
      </c>
      <c r="K7" s="80" t="b">
        <f t="shared" si="1"/>
        <v>0</v>
      </c>
      <c r="L7" s="39"/>
    </row>
    <row r="8" spans="1:12" s="38" customFormat="1" ht="17.25" customHeight="1" x14ac:dyDescent="0.15">
      <c r="A8" s="116" t="s">
        <v>118</v>
      </c>
      <c r="B8" s="118" t="s">
        <v>121</v>
      </c>
      <c r="C8" s="232">
        <v>150000</v>
      </c>
      <c r="D8" s="232">
        <v>12</v>
      </c>
      <c r="E8" s="232">
        <v>120000</v>
      </c>
      <c r="F8" s="232">
        <v>0</v>
      </c>
      <c r="G8" s="232">
        <v>30</v>
      </c>
      <c r="H8" s="182" t="s">
        <v>120</v>
      </c>
      <c r="I8" s="231" t="s">
        <v>90</v>
      </c>
      <c r="J8" s="200">
        <f t="shared" si="0"/>
        <v>576000</v>
      </c>
      <c r="K8" s="80" t="b">
        <f t="shared" si="1"/>
        <v>0</v>
      </c>
      <c r="L8" s="39"/>
    </row>
    <row r="9" spans="1:12" s="38" customFormat="1" ht="17.25" customHeight="1" x14ac:dyDescent="0.15">
      <c r="A9" s="116"/>
      <c r="B9" s="118"/>
      <c r="C9" s="232"/>
      <c r="D9" s="232"/>
      <c r="E9" s="232"/>
      <c r="F9" s="232"/>
      <c r="G9" s="232"/>
      <c r="H9" s="182"/>
      <c r="I9" s="233" t="s">
        <v>90</v>
      </c>
      <c r="J9" s="200">
        <f t="shared" si="0"/>
        <v>0</v>
      </c>
      <c r="K9" s="80" t="b">
        <f t="shared" si="1"/>
        <v>0</v>
      </c>
      <c r="L9" s="39"/>
    </row>
    <row r="10" spans="1:12" s="38" customFormat="1" ht="17.25" customHeight="1" x14ac:dyDescent="0.15">
      <c r="A10" s="116"/>
      <c r="B10" s="118"/>
      <c r="C10" s="232"/>
      <c r="D10" s="232"/>
      <c r="E10" s="232"/>
      <c r="F10" s="232"/>
      <c r="G10" s="232"/>
      <c r="H10" s="182"/>
      <c r="I10" s="233" t="s">
        <v>90</v>
      </c>
      <c r="J10" s="200">
        <f t="shared" si="0"/>
        <v>0</v>
      </c>
      <c r="K10" s="80" t="b">
        <f t="shared" si="1"/>
        <v>0</v>
      </c>
      <c r="L10" s="39"/>
    </row>
    <row r="11" spans="1:12" s="38" customFormat="1" ht="17.25" customHeight="1" x14ac:dyDescent="0.15">
      <c r="A11" s="116"/>
      <c r="B11" s="118"/>
      <c r="C11" s="232"/>
      <c r="D11" s="232"/>
      <c r="E11" s="232"/>
      <c r="F11" s="232"/>
      <c r="G11" s="232"/>
      <c r="H11" s="182"/>
      <c r="I11" s="233" t="s">
        <v>90</v>
      </c>
      <c r="J11" s="200">
        <f t="shared" si="0"/>
        <v>0</v>
      </c>
      <c r="K11" s="80" t="b">
        <f t="shared" si="1"/>
        <v>0</v>
      </c>
      <c r="L11" s="39"/>
    </row>
    <row r="12" spans="1:12" s="38" customFormat="1" ht="17.25" customHeight="1" x14ac:dyDescent="0.15">
      <c r="A12" s="116"/>
      <c r="B12" s="118"/>
      <c r="C12" s="232"/>
      <c r="D12" s="232"/>
      <c r="E12" s="232"/>
      <c r="F12" s="232"/>
      <c r="G12" s="232"/>
      <c r="H12" s="182"/>
      <c r="I12" s="233" t="s">
        <v>90</v>
      </c>
      <c r="J12" s="200">
        <f t="shared" si="0"/>
        <v>0</v>
      </c>
      <c r="K12" s="80" t="b">
        <f t="shared" si="1"/>
        <v>0</v>
      </c>
      <c r="L12" s="39"/>
    </row>
    <row r="13" spans="1:12" s="38" customFormat="1" ht="17.25" customHeight="1" x14ac:dyDescent="0.15">
      <c r="A13" s="116"/>
      <c r="B13" s="118"/>
      <c r="C13" s="232"/>
      <c r="D13" s="232"/>
      <c r="E13" s="232"/>
      <c r="F13" s="232"/>
      <c r="G13" s="232"/>
      <c r="H13" s="182"/>
      <c r="I13" s="233" t="s">
        <v>90</v>
      </c>
      <c r="J13" s="200">
        <f t="shared" si="0"/>
        <v>0</v>
      </c>
      <c r="K13" s="80" t="b">
        <f t="shared" si="1"/>
        <v>0</v>
      </c>
      <c r="L13" s="39"/>
    </row>
    <row r="14" spans="1:12" s="38" customFormat="1" ht="17.25" customHeight="1" x14ac:dyDescent="0.15">
      <c r="A14" s="116"/>
      <c r="B14" s="118"/>
      <c r="C14" s="232"/>
      <c r="D14" s="232"/>
      <c r="E14" s="232"/>
      <c r="F14" s="232"/>
      <c r="G14" s="232"/>
      <c r="H14" s="182"/>
      <c r="I14" s="233" t="s">
        <v>90</v>
      </c>
      <c r="J14" s="200">
        <f t="shared" si="0"/>
        <v>0</v>
      </c>
      <c r="K14" s="80" t="b">
        <f t="shared" si="1"/>
        <v>0</v>
      </c>
      <c r="L14" s="39"/>
    </row>
    <row r="15" spans="1:12" s="38" customFormat="1" ht="16.5" customHeight="1" x14ac:dyDescent="0.15">
      <c r="A15" s="116"/>
      <c r="B15" s="118"/>
      <c r="C15" s="232"/>
      <c r="D15" s="232"/>
      <c r="E15" s="232"/>
      <c r="F15" s="232"/>
      <c r="G15" s="232"/>
      <c r="H15" s="182"/>
      <c r="I15" s="233" t="s">
        <v>90</v>
      </c>
      <c r="J15" s="200">
        <f t="shared" si="0"/>
        <v>0</v>
      </c>
      <c r="K15" s="80" t="b">
        <f t="shared" si="1"/>
        <v>0</v>
      </c>
      <c r="L15" s="39"/>
    </row>
    <row r="16" spans="1:12" s="38" customFormat="1" ht="16.5" customHeight="1" x14ac:dyDescent="0.15">
      <c r="A16" s="116"/>
      <c r="B16" s="118"/>
      <c r="C16" s="232"/>
      <c r="D16" s="232"/>
      <c r="E16" s="232"/>
      <c r="F16" s="232"/>
      <c r="G16" s="232"/>
      <c r="H16" s="182"/>
      <c r="I16" s="233" t="s">
        <v>90</v>
      </c>
      <c r="J16" s="200">
        <f t="shared" si="0"/>
        <v>0</v>
      </c>
      <c r="K16" s="80" t="b">
        <f t="shared" si="1"/>
        <v>0</v>
      </c>
      <c r="L16" s="39"/>
    </row>
    <row r="17" spans="1:12" s="38" customFormat="1" ht="16.5" customHeight="1" x14ac:dyDescent="0.15">
      <c r="A17" s="116"/>
      <c r="B17" s="118"/>
      <c r="C17" s="232"/>
      <c r="D17" s="232"/>
      <c r="E17" s="232"/>
      <c r="F17" s="232"/>
      <c r="G17" s="232"/>
      <c r="H17" s="182"/>
      <c r="I17" s="233" t="s">
        <v>90</v>
      </c>
      <c r="J17" s="200">
        <f t="shared" si="0"/>
        <v>0</v>
      </c>
      <c r="K17" s="80" t="b">
        <f t="shared" si="1"/>
        <v>0</v>
      </c>
      <c r="L17" s="39"/>
    </row>
    <row r="18" spans="1:12" s="38" customFormat="1" ht="16.5" customHeight="1" x14ac:dyDescent="0.15">
      <c r="A18" s="116"/>
      <c r="B18" s="118"/>
      <c r="C18" s="232"/>
      <c r="D18" s="232"/>
      <c r="E18" s="232"/>
      <c r="F18" s="232"/>
      <c r="G18" s="232"/>
      <c r="H18" s="182"/>
      <c r="I18" s="233" t="s">
        <v>90</v>
      </c>
      <c r="J18" s="200">
        <f t="shared" si="0"/>
        <v>0</v>
      </c>
      <c r="K18" s="80" t="b">
        <f t="shared" si="1"/>
        <v>0</v>
      </c>
      <c r="L18" s="39"/>
    </row>
    <row r="19" spans="1:12" s="38" customFormat="1" ht="17.25" customHeight="1" x14ac:dyDescent="0.15">
      <c r="A19" s="137"/>
      <c r="B19" s="221"/>
      <c r="C19" s="234"/>
      <c r="D19" s="234"/>
      <c r="E19" s="234"/>
      <c r="F19" s="234"/>
      <c r="G19" s="234"/>
      <c r="H19" s="183"/>
      <c r="I19" s="233" t="s">
        <v>90</v>
      </c>
      <c r="J19" s="200">
        <f t="shared" si="0"/>
        <v>0</v>
      </c>
      <c r="K19" s="80" t="b">
        <f t="shared" si="1"/>
        <v>0</v>
      </c>
      <c r="L19" s="39"/>
    </row>
    <row r="20" spans="1:12" s="38" customFormat="1" ht="16.5" customHeight="1" x14ac:dyDescent="0.15">
      <c r="A20" s="137"/>
      <c r="B20" s="221"/>
      <c r="C20" s="234"/>
      <c r="D20" s="234"/>
      <c r="E20" s="234"/>
      <c r="F20" s="234"/>
      <c r="G20" s="234"/>
      <c r="H20" s="183"/>
      <c r="I20" s="233" t="s">
        <v>90</v>
      </c>
      <c r="J20" s="200">
        <f t="shared" si="0"/>
        <v>0</v>
      </c>
      <c r="K20" s="80" t="b">
        <f t="shared" si="1"/>
        <v>0</v>
      </c>
      <c r="L20" s="39"/>
    </row>
    <row r="21" spans="1:12" s="38" customFormat="1" ht="16.5" customHeight="1" x14ac:dyDescent="0.15">
      <c r="A21" s="137"/>
      <c r="B21" s="221"/>
      <c r="C21" s="234"/>
      <c r="D21" s="234"/>
      <c r="E21" s="234"/>
      <c r="F21" s="234"/>
      <c r="G21" s="234"/>
      <c r="H21" s="183"/>
      <c r="I21" s="233" t="s">
        <v>90</v>
      </c>
      <c r="J21" s="200">
        <f t="shared" si="0"/>
        <v>0</v>
      </c>
      <c r="K21" s="80" t="b">
        <f t="shared" si="1"/>
        <v>0</v>
      </c>
      <c r="L21" s="39"/>
    </row>
    <row r="22" spans="1:12" s="38" customFormat="1" ht="16.5" customHeight="1" x14ac:dyDescent="0.15">
      <c r="A22" s="137"/>
      <c r="B22" s="221"/>
      <c r="C22" s="234"/>
      <c r="D22" s="234"/>
      <c r="E22" s="234"/>
      <c r="F22" s="234"/>
      <c r="G22" s="234"/>
      <c r="H22" s="183"/>
      <c r="I22" s="233" t="s">
        <v>90</v>
      </c>
      <c r="J22" s="200">
        <f t="shared" si="0"/>
        <v>0</v>
      </c>
      <c r="K22" s="80" t="b">
        <f t="shared" si="1"/>
        <v>0</v>
      </c>
      <c r="L22" s="39"/>
    </row>
    <row r="23" spans="1:12" s="38" customFormat="1" ht="16.5" customHeight="1" x14ac:dyDescent="0.15">
      <c r="A23" s="137"/>
      <c r="B23" s="221"/>
      <c r="C23" s="234"/>
      <c r="D23" s="234"/>
      <c r="E23" s="234"/>
      <c r="F23" s="234"/>
      <c r="G23" s="234"/>
      <c r="H23" s="183"/>
      <c r="I23" s="233" t="s">
        <v>90</v>
      </c>
      <c r="J23" s="200">
        <f t="shared" si="0"/>
        <v>0</v>
      </c>
      <c r="K23" s="80" t="b">
        <f t="shared" si="1"/>
        <v>0</v>
      </c>
      <c r="L23" s="39"/>
    </row>
    <row r="24" spans="1:12" s="38" customFormat="1" ht="16.5" customHeight="1" x14ac:dyDescent="0.15">
      <c r="A24" s="137"/>
      <c r="B24" s="221"/>
      <c r="C24" s="234"/>
      <c r="D24" s="234"/>
      <c r="E24" s="234"/>
      <c r="F24" s="234"/>
      <c r="G24" s="234"/>
      <c r="H24" s="183"/>
      <c r="I24" s="235" t="s">
        <v>90</v>
      </c>
      <c r="J24" s="200">
        <f t="shared" si="0"/>
        <v>0</v>
      </c>
      <c r="K24" s="80" t="b">
        <f t="shared" si="1"/>
        <v>0</v>
      </c>
      <c r="L24" s="39"/>
    </row>
    <row r="25" spans="1:12" s="38" customFormat="1" ht="16.5" customHeight="1" thickBot="1" x14ac:dyDescent="0.2">
      <c r="A25" s="138"/>
      <c r="B25" s="251"/>
      <c r="C25" s="236"/>
      <c r="D25" s="236"/>
      <c r="E25" s="236"/>
      <c r="F25" s="236"/>
      <c r="G25" s="236"/>
      <c r="H25" s="184"/>
      <c r="I25" s="235" t="s">
        <v>90</v>
      </c>
      <c r="J25" s="200">
        <f t="shared" si="0"/>
        <v>0</v>
      </c>
      <c r="K25" s="80" t="b">
        <f t="shared" si="1"/>
        <v>0</v>
      </c>
      <c r="L25" s="39"/>
    </row>
    <row r="26" spans="1:12" ht="16.5" customHeight="1" thickBot="1" x14ac:dyDescent="0.2">
      <c r="A26" s="321" t="s">
        <v>1</v>
      </c>
      <c r="B26" s="322"/>
      <c r="C26" s="322"/>
      <c r="D26" s="322"/>
      <c r="E26" s="322"/>
      <c r="F26" s="322"/>
      <c r="G26" s="322"/>
      <c r="H26" s="322"/>
      <c r="I26" s="322"/>
      <c r="J26" s="205">
        <f>SUM(J5:J25)</f>
        <v>7853772</v>
      </c>
      <c r="K26" s="46">
        <f>SUM(K5:K25)</f>
        <v>0</v>
      </c>
    </row>
    <row r="27" spans="1:12" ht="16.5" customHeight="1" x14ac:dyDescent="0.15">
      <c r="A27" s="85"/>
      <c r="B27" s="85"/>
      <c r="C27" s="85"/>
      <c r="D27" s="85"/>
      <c r="E27" s="85"/>
      <c r="F27" s="85"/>
      <c r="G27" s="84"/>
      <c r="H27" s="85"/>
      <c r="I27" s="139" t="s">
        <v>122</v>
      </c>
      <c r="J27" s="140">
        <f>SUMIF(I5:I25,"要",J5:J25)</f>
        <v>0</v>
      </c>
      <c r="K27" s="140"/>
    </row>
    <row r="28" spans="1:12" s="30" customFormat="1" x14ac:dyDescent="0.15">
      <c r="H28" s="33"/>
      <c r="I28" s="139" t="s">
        <v>123</v>
      </c>
      <c r="J28" s="140">
        <f>K26</f>
        <v>0</v>
      </c>
      <c r="K28" s="140"/>
    </row>
    <row r="29" spans="1:12" s="30" customFormat="1" x14ac:dyDescent="0.15">
      <c r="A29" s="34"/>
      <c r="F29" s="85"/>
      <c r="G29" s="84"/>
      <c r="H29" s="85"/>
      <c r="I29" s="86" t="s">
        <v>124</v>
      </c>
      <c r="J29" s="141">
        <f>J27-J28</f>
        <v>0</v>
      </c>
      <c r="K29" s="141"/>
    </row>
    <row r="30" spans="1:12" s="30" customFormat="1" x14ac:dyDescent="0.15">
      <c r="A30" s="31" t="s">
        <v>42</v>
      </c>
      <c r="H30" s="35"/>
      <c r="I30" s="85"/>
      <c r="J30" s="32"/>
      <c r="K30" s="32"/>
    </row>
    <row r="31" spans="1:12" s="30" customFormat="1" x14ac:dyDescent="0.15">
      <c r="B31" s="34"/>
      <c r="C31" s="34"/>
      <c r="D31" s="34"/>
      <c r="E31" s="34"/>
      <c r="F31" s="34"/>
      <c r="G31" s="34"/>
      <c r="H31" s="35"/>
      <c r="I31" s="34"/>
      <c r="J31" s="32"/>
      <c r="K31" s="32"/>
    </row>
    <row r="32" spans="1:12" s="30" customFormat="1" x14ac:dyDescent="0.15">
      <c r="A32" s="31"/>
      <c r="H32" s="37"/>
      <c r="I32" s="106"/>
    </row>
    <row r="33" spans="1:9" x14ac:dyDescent="0.15">
      <c r="I33" s="105"/>
    </row>
    <row r="34" spans="1:9" x14ac:dyDescent="0.15">
      <c r="I34" s="105"/>
    </row>
    <row r="37" spans="1:9" x14ac:dyDescent="0.15">
      <c r="A37" s="20"/>
      <c r="I37" s="30"/>
    </row>
    <row r="38" spans="1:9" x14ac:dyDescent="0.15">
      <c r="A38" s="20"/>
      <c r="I38" s="30"/>
    </row>
    <row r="39" spans="1:9" x14ac:dyDescent="0.15">
      <c r="A39" s="20"/>
      <c r="I39" s="30"/>
    </row>
    <row r="40" spans="1:9" x14ac:dyDescent="0.15">
      <c r="A40" s="20"/>
      <c r="I40" s="30"/>
    </row>
    <row r="41" spans="1:9" x14ac:dyDescent="0.15">
      <c r="I41" s="30"/>
    </row>
  </sheetData>
  <mergeCells count="8">
    <mergeCell ref="H3:H4"/>
    <mergeCell ref="I3:I4"/>
    <mergeCell ref="J3:J4"/>
    <mergeCell ref="K3:K4"/>
    <mergeCell ref="A26:I26"/>
    <mergeCell ref="A3:A4"/>
    <mergeCell ref="B3:B4"/>
    <mergeCell ref="C3:G3"/>
  </mergeCells>
  <phoneticPr fontId="3"/>
  <dataValidations count="2">
    <dataValidation type="list" allowBlank="1" showInputMessage="1" showErrorMessage="1" sqref="H5:H25">
      <formula1>"直雇用,派遣"</formula1>
    </dataValidation>
    <dataValidation type="list" allowBlank="1" showInputMessage="1" showErrorMessage="1" sqref="I32 I5:I24">
      <formula1>"要,不要"</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K31"/>
  <sheetViews>
    <sheetView view="pageBreakPreview" zoomScaleNormal="100" workbookViewId="0">
      <selection activeCell="B6" sqref="B6"/>
    </sheetView>
  </sheetViews>
  <sheetFormatPr defaultRowHeight="14.25" x14ac:dyDescent="0.15"/>
  <cols>
    <col min="1" max="1" width="25.25" style="49" customWidth="1"/>
    <col min="2" max="2" width="48.5" style="49" customWidth="1"/>
    <col min="3" max="3" width="14.5" style="49" customWidth="1"/>
    <col min="4" max="4" width="8.875" style="49" customWidth="1"/>
    <col min="5" max="5" width="13.125" style="49" customWidth="1"/>
    <col min="6" max="6" width="6.25" style="49" hidden="1" customWidth="1"/>
    <col min="7" max="7" width="17" style="21" customWidth="1"/>
    <col min="8" max="16384" width="9" style="49"/>
  </cols>
  <sheetData>
    <row r="1" spans="1:11" ht="17.25" customHeight="1" x14ac:dyDescent="0.15">
      <c r="A1" s="49" t="s">
        <v>109</v>
      </c>
      <c r="G1" s="49"/>
      <c r="H1" s="6"/>
      <c r="J1" s="4"/>
      <c r="K1" s="30"/>
    </row>
    <row r="2" spans="1:11" ht="15" thickBot="1" x14ac:dyDescent="0.2">
      <c r="A2" s="49" t="s">
        <v>12</v>
      </c>
      <c r="G2" s="5" t="s">
        <v>37</v>
      </c>
    </row>
    <row r="3" spans="1:11" ht="17.25" customHeight="1" x14ac:dyDescent="0.15">
      <c r="A3" s="353" t="s">
        <v>3</v>
      </c>
      <c r="B3" s="338" t="s">
        <v>15</v>
      </c>
      <c r="C3" s="317" t="s">
        <v>125</v>
      </c>
      <c r="D3" s="317"/>
      <c r="E3" s="346" t="s">
        <v>126</v>
      </c>
      <c r="F3" s="332" t="s">
        <v>80</v>
      </c>
      <c r="G3" s="351" t="s">
        <v>0</v>
      </c>
    </row>
    <row r="4" spans="1:11" ht="17.25" customHeight="1" thickBot="1" x14ac:dyDescent="0.2">
      <c r="A4" s="350"/>
      <c r="B4" s="339"/>
      <c r="C4" s="89" t="s">
        <v>81</v>
      </c>
      <c r="D4" s="89" t="s">
        <v>97</v>
      </c>
      <c r="E4" s="354"/>
      <c r="F4" s="333"/>
      <c r="G4" s="352"/>
    </row>
    <row r="5" spans="1:11" s="30" customFormat="1" ht="17.25" customHeight="1" x14ac:dyDescent="0.15">
      <c r="A5" s="78" t="s">
        <v>127</v>
      </c>
      <c r="B5" s="179" t="s">
        <v>128</v>
      </c>
      <c r="C5" s="179">
        <v>2500</v>
      </c>
      <c r="D5" s="179">
        <v>2</v>
      </c>
      <c r="E5" s="237" t="s">
        <v>88</v>
      </c>
      <c r="F5" s="222" t="s">
        <v>90</v>
      </c>
      <c r="G5" s="200">
        <f>ROUNDDOWN(C5*D5,0)</f>
        <v>5000</v>
      </c>
      <c r="H5" s="45"/>
    </row>
    <row r="6" spans="1:11" ht="17.25" customHeight="1" x14ac:dyDescent="0.15">
      <c r="A6" s="142" t="s">
        <v>127</v>
      </c>
      <c r="B6" s="180" t="s">
        <v>129</v>
      </c>
      <c r="C6" s="180">
        <v>12000</v>
      </c>
      <c r="D6" s="180">
        <v>1</v>
      </c>
      <c r="E6" s="176" t="s">
        <v>84</v>
      </c>
      <c r="F6" s="222" t="str">
        <f t="shared" ref="F6:F28" si="0">IF(E6="課税対象外","要","不要")</f>
        <v>不要</v>
      </c>
      <c r="G6" s="200">
        <f t="shared" ref="G6:G28" si="1">ROUNDDOWN(C6*D6,0)</f>
        <v>12000</v>
      </c>
    </row>
    <row r="7" spans="1:11" ht="17.25" customHeight="1" x14ac:dyDescent="0.15">
      <c r="A7" s="81"/>
      <c r="B7" s="168"/>
      <c r="C7" s="168"/>
      <c r="D7" s="168"/>
      <c r="E7" s="176"/>
      <c r="F7" s="222" t="str">
        <f t="shared" si="0"/>
        <v>不要</v>
      </c>
      <c r="G7" s="200">
        <f t="shared" si="1"/>
        <v>0</v>
      </c>
    </row>
    <row r="8" spans="1:11" ht="17.25" customHeight="1" x14ac:dyDescent="0.15">
      <c r="A8" s="81"/>
      <c r="B8" s="168"/>
      <c r="C8" s="168"/>
      <c r="D8" s="168"/>
      <c r="E8" s="176"/>
      <c r="F8" s="222" t="str">
        <f t="shared" si="0"/>
        <v>不要</v>
      </c>
      <c r="G8" s="200">
        <f t="shared" si="1"/>
        <v>0</v>
      </c>
    </row>
    <row r="9" spans="1:11" ht="17.25" customHeight="1" x14ac:dyDescent="0.15">
      <c r="A9" s="81"/>
      <c r="B9" s="168"/>
      <c r="C9" s="168"/>
      <c r="D9" s="168"/>
      <c r="E9" s="176"/>
      <c r="F9" s="222" t="str">
        <f t="shared" si="0"/>
        <v>不要</v>
      </c>
      <c r="G9" s="200">
        <f t="shared" si="1"/>
        <v>0</v>
      </c>
    </row>
    <row r="10" spans="1:11" ht="17.25" customHeight="1" x14ac:dyDescent="0.15">
      <c r="A10" s="81"/>
      <c r="B10" s="168"/>
      <c r="C10" s="168"/>
      <c r="D10" s="168"/>
      <c r="E10" s="176"/>
      <c r="F10" s="222" t="str">
        <f t="shared" si="0"/>
        <v>不要</v>
      </c>
      <c r="G10" s="200">
        <f t="shared" si="1"/>
        <v>0</v>
      </c>
    </row>
    <row r="11" spans="1:11" ht="17.25" customHeight="1" x14ac:dyDescent="0.15">
      <c r="A11" s="81"/>
      <c r="B11" s="168"/>
      <c r="C11" s="168"/>
      <c r="D11" s="168"/>
      <c r="E11" s="176"/>
      <c r="F11" s="222" t="str">
        <f t="shared" si="0"/>
        <v>不要</v>
      </c>
      <c r="G11" s="200">
        <f t="shared" si="1"/>
        <v>0</v>
      </c>
    </row>
    <row r="12" spans="1:11" ht="17.25" customHeight="1" x14ac:dyDescent="0.15">
      <c r="A12" s="81"/>
      <c r="B12" s="168"/>
      <c r="C12" s="168"/>
      <c r="D12" s="168"/>
      <c r="E12" s="176"/>
      <c r="F12" s="222" t="str">
        <f t="shared" si="0"/>
        <v>不要</v>
      </c>
      <c r="G12" s="200">
        <f t="shared" si="1"/>
        <v>0</v>
      </c>
    </row>
    <row r="13" spans="1:11" ht="17.25" customHeight="1" x14ac:dyDescent="0.15">
      <c r="A13" s="81"/>
      <c r="B13" s="168"/>
      <c r="C13" s="168"/>
      <c r="D13" s="168"/>
      <c r="E13" s="176"/>
      <c r="F13" s="222" t="str">
        <f t="shared" si="0"/>
        <v>不要</v>
      </c>
      <c r="G13" s="200">
        <f t="shared" si="1"/>
        <v>0</v>
      </c>
    </row>
    <row r="14" spans="1:11" ht="17.25" customHeight="1" x14ac:dyDescent="0.15">
      <c r="A14" s="81"/>
      <c r="B14" s="168"/>
      <c r="C14" s="168"/>
      <c r="D14" s="168"/>
      <c r="E14" s="176"/>
      <c r="F14" s="222" t="str">
        <f t="shared" si="0"/>
        <v>不要</v>
      </c>
      <c r="G14" s="200">
        <f t="shared" si="1"/>
        <v>0</v>
      </c>
    </row>
    <row r="15" spans="1:11" ht="17.25" customHeight="1" x14ac:dyDescent="0.15">
      <c r="A15" s="81"/>
      <c r="B15" s="168"/>
      <c r="C15" s="168"/>
      <c r="D15" s="168"/>
      <c r="E15" s="176"/>
      <c r="F15" s="222" t="str">
        <f t="shared" si="0"/>
        <v>不要</v>
      </c>
      <c r="G15" s="200">
        <f t="shared" si="1"/>
        <v>0</v>
      </c>
    </row>
    <row r="16" spans="1:11" ht="17.25" customHeight="1" x14ac:dyDescent="0.15">
      <c r="A16" s="81"/>
      <c r="B16" s="168"/>
      <c r="C16" s="168"/>
      <c r="D16" s="168"/>
      <c r="E16" s="176"/>
      <c r="F16" s="222" t="str">
        <f t="shared" si="0"/>
        <v>不要</v>
      </c>
      <c r="G16" s="200">
        <f t="shared" si="1"/>
        <v>0</v>
      </c>
    </row>
    <row r="17" spans="1:7" ht="17.25" customHeight="1" x14ac:dyDescent="0.15">
      <c r="A17" s="81"/>
      <c r="B17" s="168"/>
      <c r="C17" s="168"/>
      <c r="D17" s="168"/>
      <c r="E17" s="176"/>
      <c r="F17" s="222" t="str">
        <f t="shared" si="0"/>
        <v>不要</v>
      </c>
      <c r="G17" s="200">
        <f t="shared" si="1"/>
        <v>0</v>
      </c>
    </row>
    <row r="18" spans="1:7" ht="17.25" customHeight="1" x14ac:dyDescent="0.15">
      <c r="A18" s="81"/>
      <c r="B18" s="168"/>
      <c r="C18" s="168"/>
      <c r="D18" s="168"/>
      <c r="E18" s="176"/>
      <c r="F18" s="222" t="str">
        <f t="shared" si="0"/>
        <v>不要</v>
      </c>
      <c r="G18" s="200">
        <f t="shared" si="1"/>
        <v>0</v>
      </c>
    </row>
    <row r="19" spans="1:7" ht="17.25" customHeight="1" x14ac:dyDescent="0.15">
      <c r="A19" s="81"/>
      <c r="B19" s="168"/>
      <c r="C19" s="168"/>
      <c r="D19" s="168"/>
      <c r="E19" s="176"/>
      <c r="F19" s="222" t="str">
        <f t="shared" si="0"/>
        <v>不要</v>
      </c>
      <c r="G19" s="200">
        <f t="shared" si="1"/>
        <v>0</v>
      </c>
    </row>
    <row r="20" spans="1:7" ht="17.25" customHeight="1" x14ac:dyDescent="0.15">
      <c r="A20" s="81"/>
      <c r="B20" s="168"/>
      <c r="C20" s="168"/>
      <c r="D20" s="168"/>
      <c r="E20" s="176"/>
      <c r="F20" s="222" t="str">
        <f t="shared" si="0"/>
        <v>不要</v>
      </c>
      <c r="G20" s="200">
        <f t="shared" si="1"/>
        <v>0</v>
      </c>
    </row>
    <row r="21" spans="1:7" ht="17.25" customHeight="1" x14ac:dyDescent="0.15">
      <c r="A21" s="81"/>
      <c r="B21" s="168"/>
      <c r="C21" s="168"/>
      <c r="D21" s="168"/>
      <c r="E21" s="176"/>
      <c r="F21" s="222" t="str">
        <f t="shared" si="0"/>
        <v>不要</v>
      </c>
      <c r="G21" s="200">
        <f t="shared" si="1"/>
        <v>0</v>
      </c>
    </row>
    <row r="22" spans="1:7" ht="17.25" customHeight="1" x14ac:dyDescent="0.15">
      <c r="A22" s="81"/>
      <c r="B22" s="168"/>
      <c r="C22" s="168"/>
      <c r="D22" s="168"/>
      <c r="E22" s="176"/>
      <c r="F22" s="222" t="str">
        <f t="shared" si="0"/>
        <v>不要</v>
      </c>
      <c r="G22" s="200">
        <f t="shared" si="1"/>
        <v>0</v>
      </c>
    </row>
    <row r="23" spans="1:7" ht="17.25" customHeight="1" x14ac:dyDescent="0.15">
      <c r="A23" s="81"/>
      <c r="B23" s="168"/>
      <c r="C23" s="168"/>
      <c r="D23" s="168"/>
      <c r="E23" s="176"/>
      <c r="F23" s="222" t="str">
        <f t="shared" si="0"/>
        <v>不要</v>
      </c>
      <c r="G23" s="200">
        <f t="shared" si="1"/>
        <v>0</v>
      </c>
    </row>
    <row r="24" spans="1:7" ht="17.25" customHeight="1" x14ac:dyDescent="0.15">
      <c r="A24" s="81"/>
      <c r="B24" s="168"/>
      <c r="C24" s="168"/>
      <c r="D24" s="168"/>
      <c r="E24" s="176"/>
      <c r="F24" s="222" t="str">
        <f t="shared" si="0"/>
        <v>不要</v>
      </c>
      <c r="G24" s="200">
        <f t="shared" si="1"/>
        <v>0</v>
      </c>
    </row>
    <row r="25" spans="1:7" x14ac:dyDescent="0.15">
      <c r="A25" s="81"/>
      <c r="B25" s="168"/>
      <c r="C25" s="168"/>
      <c r="D25" s="168"/>
      <c r="E25" s="176"/>
      <c r="F25" s="222" t="str">
        <f t="shared" si="0"/>
        <v>不要</v>
      </c>
      <c r="G25" s="200">
        <f t="shared" si="1"/>
        <v>0</v>
      </c>
    </row>
    <row r="26" spans="1:7" x14ac:dyDescent="0.15">
      <c r="A26" s="81"/>
      <c r="B26" s="168"/>
      <c r="C26" s="168"/>
      <c r="D26" s="168"/>
      <c r="E26" s="176"/>
      <c r="F26" s="222" t="str">
        <f t="shared" si="0"/>
        <v>不要</v>
      </c>
      <c r="G26" s="200">
        <f t="shared" si="1"/>
        <v>0</v>
      </c>
    </row>
    <row r="27" spans="1:7" x14ac:dyDescent="0.15">
      <c r="A27" s="81"/>
      <c r="B27" s="168"/>
      <c r="C27" s="168"/>
      <c r="D27" s="168"/>
      <c r="E27" s="176"/>
      <c r="F27" s="222" t="str">
        <f t="shared" si="0"/>
        <v>不要</v>
      </c>
      <c r="G27" s="200">
        <f t="shared" si="1"/>
        <v>0</v>
      </c>
    </row>
    <row r="28" spans="1:7" ht="15" thickBot="1" x14ac:dyDescent="0.2">
      <c r="A28" s="143"/>
      <c r="B28" s="169"/>
      <c r="C28" s="169"/>
      <c r="D28" s="169"/>
      <c r="E28" s="238"/>
      <c r="F28" s="239" t="str">
        <f t="shared" si="0"/>
        <v>不要</v>
      </c>
      <c r="G28" s="200">
        <f t="shared" si="1"/>
        <v>0</v>
      </c>
    </row>
    <row r="29" spans="1:7" ht="15" thickBot="1" x14ac:dyDescent="0.2">
      <c r="A29" s="321" t="s">
        <v>1</v>
      </c>
      <c r="B29" s="322"/>
      <c r="C29" s="51"/>
      <c r="D29" s="51"/>
      <c r="E29" s="51"/>
      <c r="F29" s="51"/>
      <c r="G29" s="205">
        <f>SUM(G5:G28)</f>
        <v>17000</v>
      </c>
    </row>
    <row r="30" spans="1:7" x14ac:dyDescent="0.15">
      <c r="A30" s="85"/>
      <c r="B30" s="85"/>
      <c r="C30" s="85"/>
      <c r="D30" s="85"/>
      <c r="E30" s="85"/>
      <c r="F30" s="86" t="s">
        <v>89</v>
      </c>
      <c r="G30" s="87">
        <f>SUMIF(F5:F28,"要",G5:G28)</f>
        <v>0</v>
      </c>
    </row>
    <row r="31" spans="1:7" s="30" customFormat="1" x14ac:dyDescent="0.15">
      <c r="A31" s="31" t="s">
        <v>42</v>
      </c>
      <c r="G31" s="37"/>
    </row>
  </sheetData>
  <mergeCells count="7">
    <mergeCell ref="F3:F4"/>
    <mergeCell ref="G3:G4"/>
    <mergeCell ref="A29:B29"/>
    <mergeCell ref="A3:A4"/>
    <mergeCell ref="B3:B4"/>
    <mergeCell ref="C3:D3"/>
    <mergeCell ref="E3:E4"/>
  </mergeCells>
  <phoneticPr fontId="3"/>
  <dataValidations count="2">
    <dataValidation type="list" allowBlank="1" showInputMessage="1" showErrorMessage="1" sqref="F5:F28">
      <formula1>"要,不要"</formula1>
    </dataValidation>
    <dataValidation type="list" allowBlank="1" showInputMessage="1" showErrorMessage="1" sqref="E5:E28">
      <formula1>"税込（課税）,課税対象外"</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H37"/>
  <sheetViews>
    <sheetView view="pageBreakPreview" zoomScaleNormal="100" workbookViewId="0">
      <selection activeCell="I23" sqref="I23"/>
    </sheetView>
  </sheetViews>
  <sheetFormatPr defaultRowHeight="14.25" x14ac:dyDescent="0.15"/>
  <cols>
    <col min="1" max="1" width="33" style="49" customWidth="1"/>
    <col min="2" max="2" width="43.375" style="49" customWidth="1"/>
    <col min="3" max="3" width="15.375" style="49" customWidth="1"/>
    <col min="4" max="4" width="6.875" style="49" customWidth="1"/>
    <col min="5" max="5" width="5.625" style="144" customWidth="1"/>
    <col min="6" max="6" width="13.875" style="49" bestFit="1" customWidth="1"/>
    <col min="7" max="7" width="17.625" style="21" customWidth="1"/>
    <col min="8" max="8" width="8.125" style="49" bestFit="1" customWidth="1"/>
    <col min="9" max="16384" width="9" style="49"/>
  </cols>
  <sheetData>
    <row r="1" spans="1:8" ht="17.25" customHeight="1" x14ac:dyDescent="0.15">
      <c r="A1" s="49" t="s">
        <v>130</v>
      </c>
    </row>
    <row r="2" spans="1:8" ht="15" thickBot="1" x14ac:dyDescent="0.2">
      <c r="A2" s="49" t="s">
        <v>18</v>
      </c>
      <c r="G2" s="5" t="s">
        <v>37</v>
      </c>
    </row>
    <row r="3" spans="1:8" ht="17.25" customHeight="1" x14ac:dyDescent="0.15">
      <c r="A3" s="353" t="s">
        <v>2</v>
      </c>
      <c r="B3" s="338" t="s">
        <v>20</v>
      </c>
      <c r="C3" s="317" t="s">
        <v>78</v>
      </c>
      <c r="D3" s="317"/>
      <c r="E3" s="317"/>
      <c r="F3" s="317" t="s">
        <v>79</v>
      </c>
      <c r="G3" s="351" t="s">
        <v>0</v>
      </c>
    </row>
    <row r="4" spans="1:8" s="30" customFormat="1" ht="17.25" customHeight="1" thickBot="1" x14ac:dyDescent="0.2">
      <c r="A4" s="350"/>
      <c r="B4" s="339"/>
      <c r="C4" s="89" t="s">
        <v>81</v>
      </c>
      <c r="D4" s="89" t="s">
        <v>82</v>
      </c>
      <c r="E4" s="90" t="s">
        <v>92</v>
      </c>
      <c r="F4" s="331"/>
      <c r="G4" s="352"/>
      <c r="H4" s="45"/>
    </row>
    <row r="5" spans="1:8" ht="17.25" customHeight="1" x14ac:dyDescent="0.15">
      <c r="A5" s="171" t="s">
        <v>131</v>
      </c>
      <c r="B5" s="246" t="s">
        <v>132</v>
      </c>
      <c r="C5" s="206">
        <v>1500000</v>
      </c>
      <c r="D5" s="240">
        <v>1</v>
      </c>
      <c r="E5" s="241" t="s">
        <v>133</v>
      </c>
      <c r="F5" s="93" t="s">
        <v>84</v>
      </c>
      <c r="G5" s="200">
        <f>ROUNDDOWN(C5*D5,0)</f>
        <v>1500000</v>
      </c>
    </row>
    <row r="6" spans="1:8" ht="17.25" customHeight="1" x14ac:dyDescent="0.15">
      <c r="A6" s="171" t="s">
        <v>160</v>
      </c>
      <c r="B6" s="244" t="s">
        <v>161</v>
      </c>
      <c r="C6" s="232">
        <v>500000</v>
      </c>
      <c r="D6" s="240">
        <v>2</v>
      </c>
      <c r="E6" s="241" t="s">
        <v>83</v>
      </c>
      <c r="F6" s="93" t="s">
        <v>88</v>
      </c>
      <c r="G6" s="200">
        <f t="shared" ref="G6:G24" si="0">ROUNDDOWN(C6*D6,0)</f>
        <v>1000000</v>
      </c>
    </row>
    <row r="7" spans="1:8" ht="17.25" customHeight="1" x14ac:dyDescent="0.15">
      <c r="A7" s="171"/>
      <c r="B7" s="244"/>
      <c r="C7" s="232"/>
      <c r="D7" s="240"/>
      <c r="E7" s="242"/>
      <c r="F7" s="221"/>
      <c r="G7" s="200">
        <f t="shared" si="0"/>
        <v>0</v>
      </c>
    </row>
    <row r="8" spans="1:8" ht="17.25" customHeight="1" x14ac:dyDescent="0.15">
      <c r="A8" s="171"/>
      <c r="B8" s="244"/>
      <c r="C8" s="232"/>
      <c r="D8" s="240"/>
      <c r="E8" s="242"/>
      <c r="F8" s="221"/>
      <c r="G8" s="200">
        <f t="shared" si="0"/>
        <v>0</v>
      </c>
    </row>
    <row r="9" spans="1:8" ht="17.25" customHeight="1" x14ac:dyDescent="0.15">
      <c r="A9" s="171"/>
      <c r="B9" s="244"/>
      <c r="C9" s="232"/>
      <c r="D9" s="240"/>
      <c r="E9" s="242"/>
      <c r="F9" s="221"/>
      <c r="G9" s="200">
        <f t="shared" si="0"/>
        <v>0</v>
      </c>
    </row>
    <row r="10" spans="1:8" ht="17.25" customHeight="1" x14ac:dyDescent="0.15">
      <c r="A10" s="171"/>
      <c r="B10" s="244"/>
      <c r="C10" s="232"/>
      <c r="D10" s="240"/>
      <c r="E10" s="242"/>
      <c r="F10" s="221"/>
      <c r="G10" s="200">
        <f t="shared" si="0"/>
        <v>0</v>
      </c>
    </row>
    <row r="11" spans="1:8" ht="17.25" customHeight="1" x14ac:dyDescent="0.15">
      <c r="A11" s="172"/>
      <c r="B11" s="247"/>
      <c r="C11" s="232"/>
      <c r="D11" s="240"/>
      <c r="E11" s="242"/>
      <c r="F11" s="221"/>
      <c r="G11" s="200">
        <f t="shared" si="0"/>
        <v>0</v>
      </c>
    </row>
    <row r="12" spans="1:8" ht="17.25" customHeight="1" x14ac:dyDescent="0.15">
      <c r="A12" s="172"/>
      <c r="B12" s="247"/>
      <c r="C12" s="232"/>
      <c r="D12" s="240"/>
      <c r="E12" s="242"/>
      <c r="F12" s="221"/>
      <c r="G12" s="200">
        <f t="shared" si="0"/>
        <v>0</v>
      </c>
    </row>
    <row r="13" spans="1:8" ht="17.25" customHeight="1" x14ac:dyDescent="0.15">
      <c r="A13" s="172"/>
      <c r="B13" s="247"/>
      <c r="C13" s="232"/>
      <c r="D13" s="240"/>
      <c r="E13" s="242"/>
      <c r="F13" s="221"/>
      <c r="G13" s="200">
        <f t="shared" si="0"/>
        <v>0</v>
      </c>
    </row>
    <row r="14" spans="1:8" ht="17.25" customHeight="1" x14ac:dyDescent="0.15">
      <c r="A14" s="172"/>
      <c r="B14" s="247"/>
      <c r="C14" s="232"/>
      <c r="D14" s="240"/>
      <c r="E14" s="242"/>
      <c r="F14" s="221"/>
      <c r="G14" s="200">
        <f t="shared" si="0"/>
        <v>0</v>
      </c>
    </row>
    <row r="15" spans="1:8" ht="17.25" customHeight="1" x14ac:dyDescent="0.15">
      <c r="A15" s="171"/>
      <c r="B15" s="244"/>
      <c r="C15" s="232"/>
      <c r="D15" s="240"/>
      <c r="E15" s="242"/>
      <c r="F15" s="221"/>
      <c r="G15" s="200">
        <f t="shared" si="0"/>
        <v>0</v>
      </c>
    </row>
    <row r="16" spans="1:8" ht="17.25" customHeight="1" x14ac:dyDescent="0.15">
      <c r="A16" s="171"/>
      <c r="B16" s="244"/>
      <c r="C16" s="232"/>
      <c r="D16" s="240"/>
      <c r="E16" s="242"/>
      <c r="F16" s="221"/>
      <c r="G16" s="200">
        <f t="shared" si="0"/>
        <v>0</v>
      </c>
    </row>
    <row r="17" spans="1:7" ht="17.25" customHeight="1" x14ac:dyDescent="0.15">
      <c r="A17" s="171"/>
      <c r="B17" s="244"/>
      <c r="C17" s="232"/>
      <c r="D17" s="240"/>
      <c r="E17" s="242"/>
      <c r="F17" s="221"/>
      <c r="G17" s="200">
        <f t="shared" si="0"/>
        <v>0</v>
      </c>
    </row>
    <row r="18" spans="1:7" ht="17.25" customHeight="1" x14ac:dyDescent="0.15">
      <c r="A18" s="171"/>
      <c r="B18" s="244"/>
      <c r="C18" s="232"/>
      <c r="D18" s="240"/>
      <c r="E18" s="242"/>
      <c r="F18" s="221"/>
      <c r="G18" s="200">
        <f t="shared" si="0"/>
        <v>0</v>
      </c>
    </row>
    <row r="19" spans="1:7" ht="17.25" customHeight="1" x14ac:dyDescent="0.15">
      <c r="A19" s="171"/>
      <c r="B19" s="244"/>
      <c r="C19" s="232"/>
      <c r="D19" s="240"/>
      <c r="E19" s="242"/>
      <c r="F19" s="221"/>
      <c r="G19" s="200">
        <f t="shared" si="0"/>
        <v>0</v>
      </c>
    </row>
    <row r="20" spans="1:7" ht="17.25" customHeight="1" x14ac:dyDescent="0.15">
      <c r="A20" s="172"/>
      <c r="B20" s="247"/>
      <c r="C20" s="232"/>
      <c r="D20" s="240"/>
      <c r="E20" s="242"/>
      <c r="F20" s="221"/>
      <c r="G20" s="200">
        <f t="shared" si="0"/>
        <v>0</v>
      </c>
    </row>
    <row r="21" spans="1:7" ht="17.25" customHeight="1" x14ac:dyDescent="0.15">
      <c r="A21" s="172"/>
      <c r="B21" s="247"/>
      <c r="C21" s="232"/>
      <c r="D21" s="240"/>
      <c r="E21" s="242"/>
      <c r="F21" s="221"/>
      <c r="G21" s="200">
        <f t="shared" si="0"/>
        <v>0</v>
      </c>
    </row>
    <row r="22" spans="1:7" ht="17.25" customHeight="1" x14ac:dyDescent="0.15">
      <c r="A22" s="172"/>
      <c r="B22" s="247"/>
      <c r="C22" s="232"/>
      <c r="D22" s="240"/>
      <c r="E22" s="242"/>
      <c r="F22" s="221"/>
      <c r="G22" s="200">
        <f t="shared" si="0"/>
        <v>0</v>
      </c>
    </row>
    <row r="23" spans="1:7" ht="17.25" customHeight="1" x14ac:dyDescent="0.15">
      <c r="A23" s="172"/>
      <c r="B23" s="247"/>
      <c r="C23" s="232"/>
      <c r="D23" s="240"/>
      <c r="E23" s="242"/>
      <c r="F23" s="221"/>
      <c r="G23" s="200">
        <f t="shared" si="0"/>
        <v>0</v>
      </c>
    </row>
    <row r="24" spans="1:7" ht="17.25" customHeight="1" thickBot="1" x14ac:dyDescent="0.2">
      <c r="A24" s="173"/>
      <c r="B24" s="249"/>
      <c r="C24" s="232"/>
      <c r="D24" s="240"/>
      <c r="E24" s="242"/>
      <c r="F24" s="221"/>
      <c r="G24" s="200">
        <f t="shared" si="0"/>
        <v>0</v>
      </c>
    </row>
    <row r="25" spans="1:7" ht="17.25" customHeight="1" thickBot="1" x14ac:dyDescent="0.2">
      <c r="A25" s="355" t="s">
        <v>1</v>
      </c>
      <c r="B25" s="356"/>
      <c r="C25" s="356"/>
      <c r="D25" s="356"/>
      <c r="E25" s="357"/>
      <c r="F25" s="167"/>
      <c r="G25" s="243">
        <f>SUM(G4:G24)</f>
        <v>2500000</v>
      </c>
    </row>
    <row r="26" spans="1:7" ht="17.25" customHeight="1" x14ac:dyDescent="0.15">
      <c r="A26" s="85"/>
      <c r="B26" s="85"/>
      <c r="C26" s="85"/>
      <c r="D26" s="85"/>
      <c r="E26" s="85"/>
      <c r="F26" s="85"/>
      <c r="G26" s="87" t="e">
        <f>SUMIF(#REF!,"要",G5:G24)</f>
        <v>#REF!</v>
      </c>
    </row>
    <row r="27" spans="1:7" ht="17.25" customHeight="1" x14ac:dyDescent="0.15">
      <c r="A27" s="31" t="s">
        <v>42</v>
      </c>
      <c r="C27" s="30"/>
      <c r="D27" s="30"/>
      <c r="E27" s="33"/>
      <c r="F27" s="34"/>
      <c r="G27" s="22"/>
    </row>
    <row r="28" spans="1:7" ht="17.25" customHeight="1" x14ac:dyDescent="0.15">
      <c r="F28" s="106"/>
    </row>
    <row r="29" spans="1:7" ht="17.25" customHeight="1" x14ac:dyDescent="0.15">
      <c r="F29" s="105"/>
    </row>
    <row r="33" spans="6:6" x14ac:dyDescent="0.15">
      <c r="F33" s="30"/>
    </row>
    <row r="34" spans="6:6" x14ac:dyDescent="0.15">
      <c r="F34" s="30"/>
    </row>
    <row r="35" spans="6:6" x14ac:dyDescent="0.15">
      <c r="F35" s="30"/>
    </row>
    <row r="36" spans="6:6" x14ac:dyDescent="0.15">
      <c r="F36" s="30"/>
    </row>
    <row r="37" spans="6:6" x14ac:dyDescent="0.15">
      <c r="F37" s="30"/>
    </row>
  </sheetData>
  <mergeCells count="6">
    <mergeCell ref="G3:G4"/>
    <mergeCell ref="A25:E25"/>
    <mergeCell ref="A3:A4"/>
    <mergeCell ref="B3:B4"/>
    <mergeCell ref="C3:E3"/>
    <mergeCell ref="F3:F4"/>
  </mergeCells>
  <phoneticPr fontId="3"/>
  <dataValidations count="3">
    <dataValidation type="list" allowBlank="1" showInputMessage="1" showErrorMessage="1" sqref="E5:E24">
      <formula1>"選択してください,個,点,式,件,回,ヶ月"</formula1>
    </dataValidation>
    <dataValidation type="list" allowBlank="1" showInputMessage="1" showErrorMessage="1" sqref="F5:F24">
      <formula1>"税込（課税）,課税対象外"</formula1>
    </dataValidation>
    <dataValidation type="list" allowBlank="1" showInputMessage="1" showErrorMessage="1" sqref="F28">
      <formula1>"課税,不課税"</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I31"/>
  <sheetViews>
    <sheetView view="pageBreakPreview" zoomScaleNormal="100" workbookViewId="0">
      <selection activeCell="B8" sqref="B8"/>
    </sheetView>
  </sheetViews>
  <sheetFormatPr defaultRowHeight="14.25" x14ac:dyDescent="0.15"/>
  <cols>
    <col min="1" max="1" width="35.125" style="49" customWidth="1"/>
    <col min="2" max="2" width="39.5" style="49" customWidth="1"/>
    <col min="3" max="3" width="12.75" style="49" customWidth="1"/>
    <col min="4" max="4" width="9.25" style="49" customWidth="1"/>
    <col min="5" max="5" width="6.375" style="4" customWidth="1"/>
    <col min="6" max="6" width="14.625" style="49" customWidth="1"/>
    <col min="7" max="7" width="6.25" style="49" hidden="1" customWidth="1"/>
    <col min="8" max="8" width="17.625" style="21" customWidth="1"/>
    <col min="9" max="9" width="8.125" style="49" bestFit="1" customWidth="1"/>
    <col min="10" max="16384" width="9" style="49"/>
  </cols>
  <sheetData>
    <row r="1" spans="1:9" ht="17.25" customHeight="1" x14ac:dyDescent="0.15">
      <c r="A1" s="49" t="s">
        <v>130</v>
      </c>
      <c r="E1" s="144"/>
    </row>
    <row r="2" spans="1:9" ht="15" thickBot="1" x14ac:dyDescent="0.2">
      <c r="A2" s="49" t="s">
        <v>19</v>
      </c>
      <c r="H2" s="5" t="s">
        <v>37</v>
      </c>
    </row>
    <row r="3" spans="1:9" ht="17.25" customHeight="1" x14ac:dyDescent="0.15">
      <c r="A3" s="311" t="s">
        <v>2</v>
      </c>
      <c r="B3" s="313" t="s">
        <v>20</v>
      </c>
      <c r="C3" s="327" t="s">
        <v>78</v>
      </c>
      <c r="D3" s="328"/>
      <c r="E3" s="329"/>
      <c r="F3" s="302" t="s">
        <v>126</v>
      </c>
      <c r="G3" s="304" t="s">
        <v>80</v>
      </c>
      <c r="H3" s="358" t="s">
        <v>0</v>
      </c>
    </row>
    <row r="4" spans="1:9" ht="17.25" customHeight="1" thickBot="1" x14ac:dyDescent="0.2">
      <c r="A4" s="361"/>
      <c r="B4" s="362"/>
      <c r="C4" s="89" t="s">
        <v>81</v>
      </c>
      <c r="D4" s="89" t="s">
        <v>82</v>
      </c>
      <c r="E4" s="90" t="s">
        <v>92</v>
      </c>
      <c r="F4" s="330"/>
      <c r="G4" s="318"/>
      <c r="H4" s="359"/>
    </row>
    <row r="5" spans="1:9" s="39" customFormat="1" ht="17.25" customHeight="1" x14ac:dyDescent="0.15">
      <c r="A5" s="170" t="s">
        <v>159</v>
      </c>
      <c r="B5" s="112" t="s">
        <v>47</v>
      </c>
      <c r="C5" s="179">
        <v>7000</v>
      </c>
      <c r="D5" s="244">
        <v>10</v>
      </c>
      <c r="E5" s="245" t="s">
        <v>134</v>
      </c>
      <c r="F5" s="92" t="s">
        <v>84</v>
      </c>
      <c r="G5" s="225" t="str">
        <f>IF(F5="課税対象外","要","不要")</f>
        <v>不要</v>
      </c>
      <c r="H5" s="200">
        <f>ROUNDDOWN(C5*D5,0)</f>
        <v>70000</v>
      </c>
      <c r="I5" s="45"/>
    </row>
    <row r="6" spans="1:9" s="38" customFormat="1" ht="17.25" customHeight="1" x14ac:dyDescent="0.15">
      <c r="A6" s="136" t="s">
        <v>135</v>
      </c>
      <c r="B6" s="176" t="s">
        <v>136</v>
      </c>
      <c r="C6" s="246">
        <v>50000</v>
      </c>
      <c r="D6" s="246">
        <v>1</v>
      </c>
      <c r="E6" s="241" t="s">
        <v>83</v>
      </c>
      <c r="F6" s="93" t="s">
        <v>88</v>
      </c>
      <c r="G6" s="225" t="s">
        <v>90</v>
      </c>
      <c r="H6" s="200">
        <f t="shared" ref="H6:H26" si="0">ROUNDDOWN(C6*D6,0)</f>
        <v>50000</v>
      </c>
    </row>
    <row r="7" spans="1:9" s="38" customFormat="1" ht="17.25" customHeight="1" x14ac:dyDescent="0.15">
      <c r="A7" s="136" t="s">
        <v>137</v>
      </c>
      <c r="B7" s="176" t="s">
        <v>138</v>
      </c>
      <c r="C7" s="246">
        <v>250000</v>
      </c>
      <c r="D7" s="246">
        <v>1</v>
      </c>
      <c r="E7" s="241" t="s">
        <v>83</v>
      </c>
      <c r="F7" s="93" t="s">
        <v>88</v>
      </c>
      <c r="G7" s="225" t="s">
        <v>90</v>
      </c>
      <c r="H7" s="200">
        <f t="shared" si="0"/>
        <v>250000</v>
      </c>
    </row>
    <row r="8" spans="1:9" s="38" customFormat="1" ht="17.25" customHeight="1" x14ac:dyDescent="0.15">
      <c r="A8" s="136" t="s">
        <v>139</v>
      </c>
      <c r="B8" s="176" t="s">
        <v>136</v>
      </c>
      <c r="C8" s="246">
        <v>10000</v>
      </c>
      <c r="D8" s="246">
        <v>1</v>
      </c>
      <c r="E8" s="241" t="s">
        <v>83</v>
      </c>
      <c r="F8" s="93" t="s">
        <v>88</v>
      </c>
      <c r="G8" s="225" t="s">
        <v>90</v>
      </c>
      <c r="H8" s="200">
        <f t="shared" si="0"/>
        <v>10000</v>
      </c>
    </row>
    <row r="9" spans="1:9" s="38" customFormat="1" ht="17.25" customHeight="1" x14ac:dyDescent="0.15">
      <c r="A9" s="136" t="s">
        <v>140</v>
      </c>
      <c r="B9" s="176" t="s">
        <v>136</v>
      </c>
      <c r="C9" s="246">
        <v>10800</v>
      </c>
      <c r="D9" s="246">
        <v>2</v>
      </c>
      <c r="E9" s="241" t="s">
        <v>83</v>
      </c>
      <c r="F9" s="93" t="s">
        <v>84</v>
      </c>
      <c r="G9" s="225" t="str">
        <f t="shared" ref="G9:G26" si="1">IF(F9="課税対象外","要","不要")</f>
        <v>不要</v>
      </c>
      <c r="H9" s="200">
        <f t="shared" si="0"/>
        <v>21600</v>
      </c>
    </row>
    <row r="10" spans="1:9" s="38" customFormat="1" ht="17.25" customHeight="1" x14ac:dyDescent="0.15">
      <c r="A10" s="136"/>
      <c r="B10" s="176"/>
      <c r="C10" s="246"/>
      <c r="D10" s="246"/>
      <c r="E10" s="241"/>
      <c r="F10" s="93"/>
      <c r="G10" s="229" t="str">
        <f t="shared" si="1"/>
        <v>不要</v>
      </c>
      <c r="H10" s="200">
        <f t="shared" si="0"/>
        <v>0</v>
      </c>
    </row>
    <row r="11" spans="1:9" s="38" customFormat="1" ht="17.25" customHeight="1" x14ac:dyDescent="0.15">
      <c r="A11" s="174"/>
      <c r="B11" s="177"/>
      <c r="C11" s="247"/>
      <c r="D11" s="247"/>
      <c r="E11" s="248"/>
      <c r="F11" s="221"/>
      <c r="G11" s="229" t="str">
        <f t="shared" si="1"/>
        <v>不要</v>
      </c>
      <c r="H11" s="200">
        <f t="shared" si="0"/>
        <v>0</v>
      </c>
    </row>
    <row r="12" spans="1:9" s="38" customFormat="1" ht="17.25" customHeight="1" x14ac:dyDescent="0.15">
      <c r="A12" s="174"/>
      <c r="B12" s="177"/>
      <c r="C12" s="247"/>
      <c r="D12" s="247"/>
      <c r="E12" s="248"/>
      <c r="F12" s="221"/>
      <c r="G12" s="229" t="str">
        <f t="shared" si="1"/>
        <v>不要</v>
      </c>
      <c r="H12" s="200">
        <f t="shared" si="0"/>
        <v>0</v>
      </c>
    </row>
    <row r="13" spans="1:9" s="38" customFormat="1" ht="17.25" customHeight="1" x14ac:dyDescent="0.15">
      <c r="A13" s="174"/>
      <c r="B13" s="177"/>
      <c r="C13" s="247"/>
      <c r="D13" s="247"/>
      <c r="E13" s="248"/>
      <c r="F13" s="221"/>
      <c r="G13" s="229" t="str">
        <f t="shared" si="1"/>
        <v>不要</v>
      </c>
      <c r="H13" s="200">
        <f t="shared" si="0"/>
        <v>0</v>
      </c>
    </row>
    <row r="14" spans="1:9" s="38" customFormat="1" ht="17.25" customHeight="1" x14ac:dyDescent="0.15">
      <c r="A14" s="174"/>
      <c r="B14" s="177"/>
      <c r="C14" s="247"/>
      <c r="D14" s="247"/>
      <c r="E14" s="248"/>
      <c r="F14" s="221"/>
      <c r="G14" s="229" t="str">
        <f t="shared" si="1"/>
        <v>不要</v>
      </c>
      <c r="H14" s="200">
        <f t="shared" si="0"/>
        <v>0</v>
      </c>
    </row>
    <row r="15" spans="1:9" s="38" customFormat="1" ht="17.25" customHeight="1" x14ac:dyDescent="0.15">
      <c r="A15" s="174"/>
      <c r="B15" s="177"/>
      <c r="C15" s="247"/>
      <c r="D15" s="247"/>
      <c r="E15" s="248"/>
      <c r="F15" s="221"/>
      <c r="G15" s="229" t="str">
        <f t="shared" si="1"/>
        <v>不要</v>
      </c>
      <c r="H15" s="200">
        <f t="shared" si="0"/>
        <v>0</v>
      </c>
    </row>
    <row r="16" spans="1:9" s="38" customFormat="1" ht="17.25" customHeight="1" x14ac:dyDescent="0.15">
      <c r="A16" s="174"/>
      <c r="B16" s="177"/>
      <c r="C16" s="247"/>
      <c r="D16" s="247"/>
      <c r="E16" s="248"/>
      <c r="F16" s="221"/>
      <c r="G16" s="229" t="str">
        <f t="shared" si="1"/>
        <v>不要</v>
      </c>
      <c r="H16" s="200">
        <f t="shared" si="0"/>
        <v>0</v>
      </c>
    </row>
    <row r="17" spans="1:8" s="38" customFormat="1" ht="17.25" customHeight="1" x14ac:dyDescent="0.15">
      <c r="A17" s="174"/>
      <c r="B17" s="177"/>
      <c r="C17" s="247"/>
      <c r="D17" s="247"/>
      <c r="E17" s="248"/>
      <c r="F17" s="221"/>
      <c r="G17" s="229" t="str">
        <f t="shared" si="1"/>
        <v>不要</v>
      </c>
      <c r="H17" s="200">
        <f t="shared" si="0"/>
        <v>0</v>
      </c>
    </row>
    <row r="18" spans="1:8" s="38" customFormat="1" ht="17.25" customHeight="1" x14ac:dyDescent="0.15">
      <c r="A18" s="174"/>
      <c r="B18" s="177"/>
      <c r="C18" s="247"/>
      <c r="D18" s="247"/>
      <c r="E18" s="248"/>
      <c r="F18" s="221"/>
      <c r="G18" s="229" t="str">
        <f t="shared" si="1"/>
        <v>不要</v>
      </c>
      <c r="H18" s="200">
        <f t="shared" si="0"/>
        <v>0</v>
      </c>
    </row>
    <row r="19" spans="1:8" s="38" customFormat="1" ht="17.25" customHeight="1" x14ac:dyDescent="0.15">
      <c r="A19" s="174"/>
      <c r="B19" s="177"/>
      <c r="C19" s="247"/>
      <c r="D19" s="247"/>
      <c r="E19" s="248"/>
      <c r="F19" s="221"/>
      <c r="G19" s="229" t="str">
        <f t="shared" si="1"/>
        <v>不要</v>
      </c>
      <c r="H19" s="200">
        <f t="shared" si="0"/>
        <v>0</v>
      </c>
    </row>
    <row r="20" spans="1:8" s="38" customFormat="1" ht="17.25" customHeight="1" x14ac:dyDescent="0.15">
      <c r="A20" s="174"/>
      <c r="B20" s="177"/>
      <c r="C20" s="247"/>
      <c r="D20" s="247"/>
      <c r="E20" s="248"/>
      <c r="F20" s="221"/>
      <c r="G20" s="229" t="str">
        <f t="shared" si="1"/>
        <v>不要</v>
      </c>
      <c r="H20" s="200">
        <f t="shared" si="0"/>
        <v>0</v>
      </c>
    </row>
    <row r="21" spans="1:8" s="38" customFormat="1" ht="17.25" customHeight="1" x14ac:dyDescent="0.15">
      <c r="A21" s="174"/>
      <c r="B21" s="177"/>
      <c r="C21" s="247"/>
      <c r="D21" s="247"/>
      <c r="E21" s="248"/>
      <c r="F21" s="221"/>
      <c r="G21" s="229" t="str">
        <f t="shared" si="1"/>
        <v>不要</v>
      </c>
      <c r="H21" s="200">
        <f t="shared" si="0"/>
        <v>0</v>
      </c>
    </row>
    <row r="22" spans="1:8" s="38" customFormat="1" ht="17.25" customHeight="1" x14ac:dyDescent="0.15">
      <c r="A22" s="174"/>
      <c r="B22" s="177"/>
      <c r="C22" s="247"/>
      <c r="D22" s="247"/>
      <c r="E22" s="248"/>
      <c r="F22" s="221"/>
      <c r="G22" s="229" t="str">
        <f t="shared" si="1"/>
        <v>不要</v>
      </c>
      <c r="H22" s="200">
        <f t="shared" si="0"/>
        <v>0</v>
      </c>
    </row>
    <row r="23" spans="1:8" s="38" customFormat="1" ht="17.25" customHeight="1" x14ac:dyDescent="0.15">
      <c r="A23" s="174"/>
      <c r="B23" s="177"/>
      <c r="C23" s="247"/>
      <c r="D23" s="247"/>
      <c r="E23" s="248"/>
      <c r="F23" s="221"/>
      <c r="G23" s="229" t="str">
        <f t="shared" si="1"/>
        <v>不要</v>
      </c>
      <c r="H23" s="200">
        <f t="shared" si="0"/>
        <v>0</v>
      </c>
    </row>
    <row r="24" spans="1:8" s="38" customFormat="1" ht="17.25" customHeight="1" x14ac:dyDescent="0.15">
      <c r="A24" s="174"/>
      <c r="B24" s="177"/>
      <c r="C24" s="247"/>
      <c r="D24" s="247"/>
      <c r="E24" s="248"/>
      <c r="F24" s="221"/>
      <c r="G24" s="229" t="str">
        <f t="shared" si="1"/>
        <v>不要</v>
      </c>
      <c r="H24" s="200">
        <f t="shared" si="0"/>
        <v>0</v>
      </c>
    </row>
    <row r="25" spans="1:8" s="38" customFormat="1" ht="17.25" customHeight="1" x14ac:dyDescent="0.15">
      <c r="A25" s="174"/>
      <c r="B25" s="177"/>
      <c r="C25" s="247"/>
      <c r="D25" s="247"/>
      <c r="E25" s="248"/>
      <c r="F25" s="221"/>
      <c r="G25" s="229" t="str">
        <f t="shared" si="1"/>
        <v>不要</v>
      </c>
      <c r="H25" s="200">
        <f t="shared" si="0"/>
        <v>0</v>
      </c>
    </row>
    <row r="26" spans="1:8" s="38" customFormat="1" ht="17.25" customHeight="1" thickBot="1" x14ac:dyDescent="0.2">
      <c r="A26" s="175"/>
      <c r="B26" s="178"/>
      <c r="C26" s="249"/>
      <c r="D26" s="249"/>
      <c r="E26" s="250"/>
      <c r="F26" s="251"/>
      <c r="G26" s="229" t="str">
        <f t="shared" si="1"/>
        <v>不要</v>
      </c>
      <c r="H26" s="200">
        <f t="shared" si="0"/>
        <v>0</v>
      </c>
    </row>
    <row r="27" spans="1:8" ht="17.25" customHeight="1" thickBot="1" x14ac:dyDescent="0.2">
      <c r="A27" s="321" t="s">
        <v>1</v>
      </c>
      <c r="B27" s="322"/>
      <c r="C27" s="322"/>
      <c r="D27" s="322"/>
      <c r="E27" s="322"/>
      <c r="F27" s="322"/>
      <c r="G27" s="360"/>
      <c r="H27" s="243">
        <f>SUM(H5:H26)</f>
        <v>401600</v>
      </c>
    </row>
    <row r="28" spans="1:8" ht="17.25" customHeight="1" x14ac:dyDescent="0.15">
      <c r="A28" s="85"/>
      <c r="B28" s="85"/>
      <c r="C28" s="84"/>
      <c r="D28" s="85"/>
      <c r="E28" s="85"/>
      <c r="F28" s="85"/>
      <c r="G28" s="86" t="s">
        <v>89</v>
      </c>
      <c r="H28" s="87">
        <f>SUMIF(G5:G26,"要",H5:H26)</f>
        <v>0</v>
      </c>
    </row>
    <row r="29" spans="1:8" ht="17.25" customHeight="1" x14ac:dyDescent="0.15">
      <c r="A29" s="31" t="s">
        <v>42</v>
      </c>
      <c r="F29" s="30"/>
      <c r="G29" s="30"/>
    </row>
    <row r="30" spans="1:8" x14ac:dyDescent="0.15">
      <c r="F30" s="30"/>
      <c r="G30" s="30"/>
    </row>
    <row r="31" spans="1:8" x14ac:dyDescent="0.15">
      <c r="F31" s="30"/>
      <c r="G31" s="30"/>
    </row>
  </sheetData>
  <mergeCells count="7">
    <mergeCell ref="G3:G4"/>
    <mergeCell ref="H3:H4"/>
    <mergeCell ref="A27:G27"/>
    <mergeCell ref="A3:A4"/>
    <mergeCell ref="B3:B4"/>
    <mergeCell ref="C3:E3"/>
    <mergeCell ref="F3:F4"/>
  </mergeCells>
  <phoneticPr fontId="3"/>
  <dataValidations count="3">
    <dataValidation type="list" allowBlank="1" showInputMessage="1" showErrorMessage="1" sqref="E5:E26">
      <formula1>"選択してください,個,点,式,件,ヶ月"</formula1>
    </dataValidation>
    <dataValidation type="list" allowBlank="1" showInputMessage="1" showErrorMessage="1" sqref="F5:F26">
      <formula1>"税込（課税）,課税対象外"</formula1>
    </dataValidation>
    <dataValidation type="list" allowBlank="1" showInputMessage="1" showErrorMessage="1" sqref="G5:G26">
      <formula1>"要,不要"</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H14"/>
  <sheetViews>
    <sheetView view="pageBreakPreview" zoomScaleNormal="100" zoomScaleSheetLayoutView="100" workbookViewId="0">
      <selection activeCell="F26" sqref="F26"/>
    </sheetView>
  </sheetViews>
  <sheetFormatPr defaultColWidth="9.375" defaultRowHeight="18" customHeight="1" x14ac:dyDescent="0.15"/>
  <cols>
    <col min="1" max="1" width="12.75" style="1" customWidth="1"/>
    <col min="2" max="2" width="17.625" style="1" customWidth="1"/>
    <col min="3" max="6" width="18.25" style="1" bestFit="1" customWidth="1"/>
    <col min="7" max="8" width="19.5" style="1" bestFit="1" customWidth="1"/>
    <col min="9" max="16384" width="9.375" style="1"/>
  </cols>
  <sheetData>
    <row r="1" spans="1:8" ht="18" customHeight="1" thickBot="1" x14ac:dyDescent="0.2">
      <c r="A1" s="1" t="s">
        <v>147</v>
      </c>
      <c r="C1" s="8"/>
      <c r="D1" s="8"/>
      <c r="E1" s="8"/>
      <c r="F1" s="8"/>
      <c r="G1" s="8"/>
      <c r="H1" s="8"/>
    </row>
    <row r="2" spans="1:8" s="11" customFormat="1" ht="23.25" customHeight="1" thickBot="1" x14ac:dyDescent="0.2">
      <c r="A2" s="9" t="s">
        <v>30</v>
      </c>
      <c r="B2" s="162" t="s">
        <v>31</v>
      </c>
      <c r="C2" s="164" t="s">
        <v>155</v>
      </c>
      <c r="D2" s="165" t="s">
        <v>169</v>
      </c>
      <c r="E2" s="165" t="s">
        <v>170</v>
      </c>
      <c r="F2" s="164" t="s">
        <v>155</v>
      </c>
      <c r="G2" s="166" t="s">
        <v>168</v>
      </c>
      <c r="H2" s="163" t="s">
        <v>146</v>
      </c>
    </row>
    <row r="3" spans="1:8" ht="23.25" customHeight="1" x14ac:dyDescent="0.15">
      <c r="A3" s="147" t="s">
        <v>27</v>
      </c>
      <c r="B3" s="145" t="s">
        <v>154</v>
      </c>
      <c r="C3" s="190"/>
      <c r="D3" s="190"/>
      <c r="E3" s="190"/>
      <c r="F3" s="190"/>
      <c r="G3" s="191"/>
      <c r="H3" s="191">
        <f t="shared" ref="H3:H13" si="0">SUM(C3:G3)</f>
        <v>0</v>
      </c>
    </row>
    <row r="4" spans="1:8" ht="23.25" customHeight="1" x14ac:dyDescent="0.15">
      <c r="A4" s="148"/>
      <c r="B4" s="146" t="s">
        <v>8</v>
      </c>
      <c r="C4" s="192"/>
      <c r="D4" s="192"/>
      <c r="E4" s="192"/>
      <c r="F4" s="192"/>
      <c r="G4" s="193"/>
      <c r="H4" s="193">
        <f t="shared" si="0"/>
        <v>0</v>
      </c>
    </row>
    <row r="5" spans="1:8" ht="23.25" customHeight="1" x14ac:dyDescent="0.15">
      <c r="A5" s="149" t="s">
        <v>29</v>
      </c>
      <c r="B5" s="146" t="s">
        <v>62</v>
      </c>
      <c r="C5" s="192"/>
      <c r="D5" s="192"/>
      <c r="E5" s="192"/>
      <c r="F5" s="192"/>
      <c r="G5" s="193"/>
      <c r="H5" s="193">
        <f t="shared" si="0"/>
        <v>0</v>
      </c>
    </row>
    <row r="6" spans="1:8" ht="23.25" customHeight="1" x14ac:dyDescent="0.15">
      <c r="A6" s="150" t="s">
        <v>28</v>
      </c>
      <c r="B6" s="146" t="s">
        <v>9</v>
      </c>
      <c r="C6" s="192"/>
      <c r="D6" s="192"/>
      <c r="E6" s="192"/>
      <c r="F6" s="192"/>
      <c r="G6" s="193"/>
      <c r="H6" s="193">
        <f t="shared" si="0"/>
        <v>0</v>
      </c>
    </row>
    <row r="7" spans="1:8" ht="23.25" customHeight="1" x14ac:dyDescent="0.15">
      <c r="A7" s="148"/>
      <c r="B7" s="146" t="s">
        <v>63</v>
      </c>
      <c r="C7" s="192"/>
      <c r="D7" s="192"/>
      <c r="E7" s="192"/>
      <c r="F7" s="192"/>
      <c r="G7" s="193"/>
      <c r="H7" s="193">
        <f t="shared" si="0"/>
        <v>0</v>
      </c>
    </row>
    <row r="8" spans="1:8" ht="23.25" customHeight="1" x14ac:dyDescent="0.15">
      <c r="A8" s="150" t="s">
        <v>11</v>
      </c>
      <c r="B8" s="146" t="s">
        <v>21</v>
      </c>
      <c r="C8" s="192"/>
      <c r="D8" s="192"/>
      <c r="E8" s="192"/>
      <c r="F8" s="192"/>
      <c r="G8" s="193"/>
      <c r="H8" s="193">
        <f t="shared" si="0"/>
        <v>0</v>
      </c>
    </row>
    <row r="9" spans="1:8" ht="23.25" customHeight="1" x14ac:dyDescent="0.15">
      <c r="A9" s="151"/>
      <c r="B9" s="146" t="s">
        <v>11</v>
      </c>
      <c r="C9" s="192"/>
      <c r="D9" s="192"/>
      <c r="E9" s="192"/>
      <c r="F9" s="192"/>
      <c r="G9" s="193"/>
      <c r="H9" s="193">
        <f t="shared" si="0"/>
        <v>0</v>
      </c>
    </row>
    <row r="10" spans="1:8" ht="23.25" customHeight="1" x14ac:dyDescent="0.15">
      <c r="A10" s="152"/>
      <c r="B10" s="189" t="s">
        <v>148</v>
      </c>
      <c r="C10" s="192"/>
      <c r="D10" s="192"/>
      <c r="E10" s="192"/>
      <c r="F10" s="192"/>
      <c r="G10" s="193"/>
      <c r="H10" s="193">
        <f t="shared" si="0"/>
        <v>0</v>
      </c>
    </row>
    <row r="11" spans="1:8" ht="23.25" customHeight="1" x14ac:dyDescent="0.15">
      <c r="A11" s="365" t="s">
        <v>35</v>
      </c>
      <c r="B11" s="366"/>
      <c r="C11" s="194">
        <f t="shared" ref="C11:G11" si="1">SUM(C3:C10)</f>
        <v>0</v>
      </c>
      <c r="D11" s="194">
        <f t="shared" ref="D11:F11" si="2">SUM(D3:D10)</f>
        <v>0</v>
      </c>
      <c r="E11" s="194">
        <f t="shared" si="1"/>
        <v>0</v>
      </c>
      <c r="F11" s="194">
        <f t="shared" si="2"/>
        <v>0</v>
      </c>
      <c r="G11" s="195">
        <f t="shared" si="1"/>
        <v>0</v>
      </c>
      <c r="H11" s="195">
        <f t="shared" si="0"/>
        <v>0</v>
      </c>
    </row>
    <row r="12" spans="1:8" ht="23.25" customHeight="1" thickBot="1" x14ac:dyDescent="0.2">
      <c r="A12" s="363" t="s">
        <v>141</v>
      </c>
      <c r="B12" s="364"/>
      <c r="C12" s="196">
        <f>ROUNDDOWN(C11*【鑑】経費等内訳書!$C$31/100,0)</f>
        <v>0</v>
      </c>
      <c r="D12" s="196">
        <f>ROUNDDOWN(D11*【鑑】経費等内訳書!$C$31/100,0)</f>
        <v>0</v>
      </c>
      <c r="E12" s="196">
        <f>ROUNDDOWN(E11*【鑑】経費等内訳書!$C$31/100,0)</f>
        <v>0</v>
      </c>
      <c r="F12" s="196">
        <f>ROUNDDOWN(F11*【鑑】経費等内訳書!$C$31/100,0)</f>
        <v>0</v>
      </c>
      <c r="G12" s="197">
        <f>ROUNDDOWN(G11*【鑑】経費等内訳書!$C$31/100,0)</f>
        <v>0</v>
      </c>
      <c r="H12" s="197">
        <f>SUM(C12:G12)</f>
        <v>0</v>
      </c>
    </row>
    <row r="13" spans="1:8" ht="23.25" customHeight="1" thickTop="1" thickBot="1" x14ac:dyDescent="0.2">
      <c r="A13" s="284" t="s">
        <v>5</v>
      </c>
      <c r="B13" s="285"/>
      <c r="C13" s="198">
        <f t="shared" ref="C13:G13" si="3">SUM(C11:C12)</f>
        <v>0</v>
      </c>
      <c r="D13" s="198">
        <f t="shared" ref="D13:F13" si="4">SUM(D11:D12)</f>
        <v>0</v>
      </c>
      <c r="E13" s="198">
        <f t="shared" si="3"/>
        <v>0</v>
      </c>
      <c r="F13" s="198">
        <f t="shared" si="4"/>
        <v>0</v>
      </c>
      <c r="G13" s="199">
        <f t="shared" si="3"/>
        <v>0</v>
      </c>
      <c r="H13" s="199">
        <f t="shared" si="0"/>
        <v>0</v>
      </c>
    </row>
    <row r="14" spans="1:8" ht="18" customHeight="1" x14ac:dyDescent="0.15">
      <c r="A14" s="17"/>
      <c r="B14" s="17"/>
      <c r="C14" s="66"/>
      <c r="D14" s="66"/>
      <c r="E14" s="66"/>
      <c r="F14" s="66"/>
      <c r="G14" s="66"/>
      <c r="H14" s="66"/>
    </row>
  </sheetData>
  <mergeCells count="3">
    <mergeCell ref="A12:B12"/>
    <mergeCell ref="A11:B11"/>
    <mergeCell ref="A13:B13"/>
  </mergeCells>
  <phoneticPr fontId="3"/>
  <printOptions horizontalCentered="1"/>
  <pageMargins left="0.70866141732283472" right="0.70866141732283472" top="0.74803149606299213" bottom="0.74803149606299213" header="0.31496062992125984" footer="0.31496062992125984"/>
  <pageSetup paperSize="9" scale="9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【鑑】経費等内訳書</vt:lpstr>
      <vt:lpstr>設備・備品費</vt:lpstr>
      <vt:lpstr>消耗品費</vt:lpstr>
      <vt:lpstr>旅費</vt:lpstr>
      <vt:lpstr>人件費</vt:lpstr>
      <vt:lpstr>謝金</vt:lpstr>
      <vt:lpstr>外注費</vt:lpstr>
      <vt:lpstr>その他</vt:lpstr>
      <vt:lpstr>年度別経費等内訳書</vt:lpstr>
      <vt:lpstr>【鑑】経費等内訳書!Print_Area</vt:lpstr>
      <vt:lpstr>その他!Print_Area</vt:lpstr>
      <vt:lpstr>外注費!Print_Area</vt:lpstr>
      <vt:lpstr>謝金!Print_Area</vt:lpstr>
      <vt:lpstr>消耗品費!Print_Area</vt:lpstr>
      <vt:lpstr>人件費!Print_Area</vt:lpstr>
      <vt:lpstr>設備・備品費!Print_Area</vt:lpstr>
      <vt:lpstr>年度別経費等内訳書!Print_Area</vt:lpstr>
      <vt:lpstr>旅費!Print_Area</vt:lpstr>
      <vt:lpstr>その他!Print_Titles</vt:lpstr>
      <vt:lpstr>外注費!Print_Titles</vt:lpstr>
      <vt:lpstr>謝金!Print_Titles</vt:lpstr>
      <vt:lpstr>消耗品費!Print_Titles</vt:lpstr>
      <vt:lpstr>人件費!Print_Titles</vt:lpstr>
      <vt:lpstr>設備・備品費!Print_Titles</vt:lpstr>
      <vt:lpstr>旅費!Print_Titles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百武　壮</dc:creator>
  <cp:lastModifiedBy>大町　弘</cp:lastModifiedBy>
  <cp:lastPrinted>2018-10-11T08:39:34Z</cp:lastPrinted>
  <dcterms:created xsi:type="dcterms:W3CDTF">2013-08-30T06:39:00Z</dcterms:created>
  <dcterms:modified xsi:type="dcterms:W3CDTF">2022-08-05T04:09:37Z</dcterms:modified>
</cp:coreProperties>
</file>